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5415" windowHeight="6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<sst xmlns="http://schemas.openxmlformats.org/spreadsheetml/2006/main" count="289" uniqueCount="158">
  <si>
    <t xml:space="preserve">Nom de l’école :   </t>
  </si>
  <si>
    <t>Nom/Prénom :</t>
  </si>
  <si>
    <t>10 rue de la bouvine</t>
  </si>
  <si>
    <t>Tel :</t>
  </si>
  <si>
    <t>34160 St DREZERY</t>
  </si>
  <si>
    <t>contact@afkite.fr</t>
  </si>
  <si>
    <t>Ville :</t>
  </si>
  <si>
    <t>Taille</t>
  </si>
  <si>
    <t>S M L XL XXL</t>
  </si>
  <si>
    <t>-</t>
  </si>
  <si>
    <t xml:space="preserve">Nombre total de moniteurs membre du GMK :_______ </t>
  </si>
  <si>
    <t xml:space="preserve">Référence </t>
  </si>
  <si>
    <t>Quantité   max</t>
  </si>
  <si>
    <t>TAILLE et info suplémentaire</t>
  </si>
  <si>
    <t>Quantité</t>
  </si>
  <si>
    <t>Tarif PRO ou public</t>
  </si>
  <si>
    <t>Economie</t>
  </si>
  <si>
    <t>Tarif AFKite</t>
  </si>
  <si>
    <t>Total</t>
  </si>
  <si>
    <t>Drapeaux AFKITE 120 x 180</t>
  </si>
  <si>
    <t>2 max/BP</t>
  </si>
  <si>
    <t>Gratuit</t>
  </si>
  <si>
    <t>Sac de sable</t>
  </si>
  <si>
    <t>5 max/BP</t>
  </si>
  <si>
    <t>Autocolant AFKite 35x25</t>
  </si>
  <si>
    <t>4 max/BP</t>
  </si>
  <si>
    <t>Autocolant AFKite 12x7</t>
  </si>
  <si>
    <t>50 max/BP</t>
  </si>
  <si>
    <t xml:space="preserve">                                   50x6</t>
  </si>
  <si>
    <t xml:space="preserve">                                 18x2,5</t>
  </si>
  <si>
    <t>100 max/BP</t>
  </si>
  <si>
    <t>Casquette</t>
  </si>
  <si>
    <t>1 max/BP</t>
  </si>
  <si>
    <t>Coupe Ligne</t>
  </si>
  <si>
    <r>
      <t xml:space="preserve">Panneau peda </t>
    </r>
    <r>
      <rPr>
        <b/>
        <i/>
        <sz val="10"/>
        <color indexed="40"/>
        <rFont val="Calibri"/>
        <family val="2"/>
      </rPr>
      <t>Regle de nav</t>
    </r>
    <r>
      <rPr>
        <b/>
        <sz val="10"/>
        <color indexed="8"/>
        <rFont val="Calibri"/>
        <family val="2"/>
      </rPr>
      <t xml:space="preserve"> </t>
    </r>
  </si>
  <si>
    <t>59 x 42</t>
  </si>
  <si>
    <r>
      <t xml:space="preserve">Panneau peda </t>
    </r>
    <r>
      <rPr>
        <b/>
        <i/>
        <sz val="10"/>
        <color indexed="40"/>
        <rFont val="Calibri"/>
        <family val="2"/>
      </rPr>
      <t>Fentre de vol</t>
    </r>
  </si>
  <si>
    <t>Fiche peda recto verso</t>
  </si>
  <si>
    <t>A5</t>
  </si>
  <si>
    <t>PassKite</t>
  </si>
  <si>
    <t>1/BP</t>
  </si>
  <si>
    <t>39-40</t>
  </si>
  <si>
    <t>41-42</t>
  </si>
  <si>
    <t>43-44</t>
  </si>
  <si>
    <t>Eco nomie</t>
  </si>
  <si>
    <t>Kit de rep Wanikou</t>
  </si>
  <si>
    <t>s,m,l,xl</t>
  </si>
  <si>
    <t>6 max/BP</t>
  </si>
  <si>
    <t>Rouge-Orange-Blanc-Jaune</t>
  </si>
  <si>
    <r>
      <t xml:space="preserve">Casque EGALIS Junior </t>
    </r>
    <r>
      <rPr>
        <b/>
        <sz val="8"/>
        <color indexed="8"/>
        <rFont val="Calibri"/>
        <family val="2"/>
      </rPr>
      <t>jaune</t>
    </r>
  </si>
  <si>
    <t>Porte Radio</t>
  </si>
  <si>
    <t>8 max/BP</t>
  </si>
  <si>
    <t>Aquapac 358 Radio iphone 6</t>
  </si>
  <si>
    <t>Aquapac 228 VHF Cobra</t>
  </si>
  <si>
    <t>Aquapac 229 VHF Cobra ALSTER</t>
  </si>
  <si>
    <t>VFH Portable Cobra H125</t>
  </si>
  <si>
    <t>Gilet HIGH HOOK  XS-S</t>
  </si>
  <si>
    <t>rouge</t>
  </si>
  <si>
    <t xml:space="preserve">  M-L</t>
  </si>
  <si>
    <t>au</t>
  </si>
  <si>
    <t>jaune</t>
  </si>
  <si>
    <t>XL-2XL</t>
  </si>
  <si>
    <t>noir</t>
  </si>
  <si>
    <t xml:space="preserve">  3XL-UP</t>
  </si>
  <si>
    <t>H L</t>
  </si>
  <si>
    <t>H XL</t>
  </si>
  <si>
    <t>H XXL</t>
  </si>
  <si>
    <t xml:space="preserve">       Femmes XXS 5/4  EDGE</t>
  </si>
  <si>
    <t>F XS</t>
  </si>
  <si>
    <t>F S</t>
  </si>
  <si>
    <t>F M</t>
  </si>
  <si>
    <t>F L</t>
  </si>
  <si>
    <t>F XL</t>
  </si>
  <si>
    <t>Combinaison Mercury 6/5mm XS</t>
  </si>
  <si>
    <t>S</t>
  </si>
  <si>
    <t>M</t>
  </si>
  <si>
    <t>L</t>
  </si>
  <si>
    <t>XL</t>
  </si>
  <si>
    <t>XXl</t>
  </si>
  <si>
    <t>XS</t>
  </si>
  <si>
    <t>XXL</t>
  </si>
  <si>
    <t>GOEJOE</t>
  </si>
  <si>
    <t>1max/bp</t>
  </si>
  <si>
    <t>25 litres</t>
  </si>
  <si>
    <t>Bacterless 1 bidon 5 litres</t>
  </si>
  <si>
    <t>Bacterless 2 bidons 10 litres</t>
  </si>
  <si>
    <t>Bacterless 3 bidons 15 litres</t>
  </si>
  <si>
    <t>Bacterless 4 bidons 20 litres</t>
  </si>
  <si>
    <t>3 max/BP</t>
  </si>
  <si>
    <t>Coupe Ligne JACK</t>
  </si>
  <si>
    <t>Pompe Grand volume + joint</t>
  </si>
  <si>
    <t>Tuyau de pompe</t>
  </si>
  <si>
    <t>Trainer terrestre SIGMA RACE 2 m²</t>
  </si>
  <si>
    <t>Trainer  Terrestre 1,3 PEAK</t>
  </si>
  <si>
    <t>Leash Enrouleur</t>
  </si>
  <si>
    <t>Trousse de secours</t>
  </si>
  <si>
    <t>Panneaux de flechage</t>
  </si>
  <si>
    <t>Panneaux ZONE KITE</t>
  </si>
  <si>
    <t>Flammes ecole de kite 3,3m x 0.9</t>
  </si>
  <si>
    <t>Stickers perso</t>
  </si>
  <si>
    <t>2 m² max</t>
  </si>
  <si>
    <t>Drapeaux perso 120x180</t>
  </si>
  <si>
    <t xml:space="preserve">Flammes perso 3,3m x 0.9 </t>
  </si>
  <si>
    <t xml:space="preserve"> FRAIS DE PORT France - Corse / dom tom et etranger participation de 50 % du port </t>
  </si>
  <si>
    <t>TOTAL</t>
  </si>
  <si>
    <t>vous pouvez joindre votre adhésion du GMK avec cette commande</t>
  </si>
  <si>
    <t>Tampon et Signature  :</t>
  </si>
  <si>
    <t>L'encaissement s'effectuera seulement à la livraison</t>
  </si>
  <si>
    <t xml:space="preserve">                                                 </t>
  </si>
  <si>
    <t>Livraison prevue en 2 fois courant Mars et fin Avril</t>
  </si>
  <si>
    <t>AFKite 10 rue de la bouvine 34160 St drezery</t>
  </si>
  <si>
    <r>
      <t xml:space="preserve">Nom/Prénom :                                                      </t>
    </r>
    <r>
      <rPr>
        <sz val="3"/>
        <color indexed="8"/>
        <rFont val="Calibri"/>
        <family val="2"/>
      </rPr>
      <t xml:space="preserve"> lj</t>
    </r>
  </si>
  <si>
    <t xml:space="preserve">Nom/Prénom :        </t>
  </si>
  <si>
    <t xml:space="preserve">Nom/Prénom :                          </t>
  </si>
  <si>
    <t>Hydrogene action jacket</t>
  </si>
  <si>
    <t>Casque EGALIS</t>
  </si>
  <si>
    <t>Radio Marina 3 pack de 2</t>
  </si>
  <si>
    <t>MOB coupe circuit</t>
  </si>
  <si>
    <t>Sac  étanche HPA 25 L</t>
  </si>
  <si>
    <t>Central d'achat et cofinancement AFKite/GMK 2019</t>
  </si>
  <si>
    <t>Les moniteurs et ecoles bénéficiant de cette offre doivent être membre du GMK 2019  document confidentiel</t>
  </si>
  <si>
    <t>Seawag B1X pas pour TLKR</t>
  </si>
  <si>
    <r>
      <t xml:space="preserve">Leatherman  REV 13 fonction </t>
    </r>
    <r>
      <rPr>
        <b/>
        <sz val="8"/>
        <color indexed="10"/>
        <rFont val="Calibri"/>
        <family val="2"/>
      </rPr>
      <t>NEW</t>
    </r>
  </si>
  <si>
    <r>
      <t xml:space="preserve">Peak 4  3m² compléte </t>
    </r>
    <r>
      <rPr>
        <b/>
        <sz val="8"/>
        <color indexed="10"/>
        <rFont val="Calibri"/>
        <family val="2"/>
      </rPr>
      <t>NEW</t>
    </r>
  </si>
  <si>
    <r>
      <t xml:space="preserve">veste WIND Barriere Mystic </t>
    </r>
    <r>
      <rPr>
        <b/>
        <sz val="10"/>
        <color indexed="10"/>
        <rFont val="Calibri"/>
        <family val="2"/>
      </rPr>
      <t>NEW</t>
    </r>
  </si>
  <si>
    <t>Harnais Prolimit COMBO XS</t>
  </si>
  <si>
    <t>Harnais Mystique Aviator XS</t>
  </si>
  <si>
    <t>Harnais Prolimit Kiteschool XXS</t>
  </si>
  <si>
    <t>combinaison Prolimit  XS</t>
  </si>
  <si>
    <t xml:space="preserve">         Homme S   5/4 mm RAIDER</t>
  </si>
  <si>
    <t xml:space="preserve"> H M</t>
  </si>
  <si>
    <t>Combinaison étanche Hydrogene XS</t>
  </si>
  <si>
    <t xml:space="preserve">Responsable de l'école : </t>
  </si>
  <si>
    <r>
      <t xml:space="preserve">MAIL </t>
    </r>
    <r>
      <rPr>
        <b/>
        <sz val="12"/>
        <color indexed="8"/>
        <rFont val="Calibri"/>
        <family val="2"/>
      </rPr>
      <t>:</t>
    </r>
  </si>
  <si>
    <t>Code Postale :</t>
  </si>
  <si>
    <t>45-46</t>
  </si>
  <si>
    <r>
      <t>Tong Coll Shoes</t>
    </r>
    <r>
      <rPr>
        <b/>
        <sz val="10"/>
        <color indexed="10"/>
        <rFont val="Calibri"/>
        <family val="2"/>
      </rPr>
      <t xml:space="preserve"> (en f du stock)</t>
    </r>
  </si>
  <si>
    <t>PRODUITS GRATUITS</t>
  </si>
  <si>
    <t>POINTURE 37-46</t>
  </si>
  <si>
    <t>Adresse postale (livraison) :</t>
  </si>
  <si>
    <r>
      <rPr>
        <b/>
        <sz val="16"/>
        <color indexed="40"/>
        <rFont val="Arial"/>
        <family val="2"/>
      </rPr>
      <t>Bon de commande AFKite 2020 /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Central d'achat</t>
    </r>
  </si>
  <si>
    <t>Sweat moniteur</t>
  </si>
  <si>
    <t>xs,s,m,l,xl,xxl</t>
  </si>
  <si>
    <t>Veste Neo Hoody</t>
  </si>
  <si>
    <r>
      <t xml:space="preserve">VFH Portable Cobra H350 </t>
    </r>
    <r>
      <rPr>
        <sz val="10"/>
        <color indexed="10"/>
        <rFont val="Calibri"/>
        <family val="2"/>
      </rPr>
      <t>stock limité</t>
    </r>
    <r>
      <rPr>
        <sz val="10"/>
        <color indexed="8"/>
        <rFont val="Calibri"/>
        <family val="2"/>
      </rPr>
      <t xml:space="preserve"> </t>
    </r>
  </si>
  <si>
    <t>Motorala T92 pack de 2 ou équivalent</t>
  </si>
  <si>
    <t>Motorala T62 pack de 2 ou équivalent</t>
  </si>
  <si>
    <r>
      <t xml:space="preserve">Combinaison Mercury  </t>
    </r>
    <r>
      <rPr>
        <b/>
        <sz val="10"/>
        <color indexed="10"/>
        <rFont val="Calibri"/>
        <family val="2"/>
      </rPr>
      <t>TR</t>
    </r>
    <r>
      <rPr>
        <b/>
        <sz val="10"/>
        <color indexed="8"/>
        <rFont val="Calibri"/>
        <family val="2"/>
      </rPr>
      <t xml:space="preserve"> 6/5mm XS</t>
    </r>
  </si>
  <si>
    <t>Mini Leash Flysurfer</t>
  </si>
  <si>
    <t>Coupe Ligne RESKAPE</t>
  </si>
  <si>
    <t>Leash planche  Classique</t>
  </si>
  <si>
    <t>Date : ….... / ….... / 2019</t>
  </si>
  <si>
    <t xml:space="preserve">Offre valable pour une commande passée avant le 28 décembre 2019  dans la limite du stock </t>
  </si>
  <si>
    <r>
      <t>C</t>
    </r>
    <r>
      <rPr>
        <b/>
        <sz val="10"/>
        <color indexed="8"/>
        <rFont val="Calibri"/>
        <family val="2"/>
      </rPr>
      <t>héque à adresser à l'ordre de l'afkite, possibilité de règlement en 3 chéques indiquez au dos le mois d'encaissement</t>
    </r>
  </si>
  <si>
    <t>Pack Moniteur,CombiTR 6/4</t>
  </si>
  <si>
    <t>Pack Moniteur,Combi mercury 3/2</t>
  </si>
  <si>
    <t>Harnais Mystique Star XXS</t>
  </si>
  <si>
    <t>Grille casque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</si>
</sst>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[$€-40C]"/>
  </numFmts>
  <fonts count="11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40"/>
      <name val="Arial"/>
      <family val="2"/>
    </font>
    <font>
      <b/>
      <sz val="16"/>
      <color indexed="10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3"/>
      <color indexed="8"/>
      <name val="Calibri"/>
      <family val="2"/>
    </font>
    <font>
      <b/>
      <i/>
      <sz val="10"/>
      <color indexed="40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8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10"/>
      <color indexed="40"/>
      <name val="Calibri"/>
      <family val="2"/>
    </font>
    <font>
      <b/>
      <sz val="9"/>
      <color indexed="10"/>
      <name val="Calibri"/>
      <family val="2"/>
    </font>
    <font>
      <b/>
      <i/>
      <sz val="10"/>
      <color indexed="8"/>
      <name val="Calibri"/>
      <family val="2"/>
    </font>
    <font>
      <b/>
      <i/>
      <sz val="8"/>
      <color indexed="10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40"/>
      <name val="Calibri"/>
      <family val="2"/>
    </font>
    <font>
      <i/>
      <sz val="10"/>
      <color indexed="8"/>
      <name val="Calibri"/>
      <family val="2"/>
    </font>
    <font>
      <sz val="10"/>
      <color indexed="8"/>
      <name val="Arial"/>
      <family val="2"/>
    </font>
    <font>
      <b/>
      <sz val="6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Calibri"/>
      <family val="2"/>
    </font>
    <font>
      <sz val="13"/>
      <color indexed="8"/>
      <name val="Calibri"/>
      <family val="2"/>
    </font>
    <font>
      <b/>
      <sz val="9"/>
      <color indexed="30"/>
      <name val="Calibri"/>
      <family val="2"/>
    </font>
    <font>
      <b/>
      <sz val="9"/>
      <color indexed="14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2"/>
      <color indexed="10"/>
      <name val="Calibri"/>
      <family val="2"/>
    </font>
    <font>
      <b/>
      <sz val="26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  <font>
      <sz val="9"/>
      <color rgb="FF000000"/>
      <name val="Calibri"/>
      <family val="2"/>
    </font>
    <font>
      <sz val="14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rgb="FF0000FF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B0F0"/>
      <name val="Calibri"/>
      <family val="2"/>
    </font>
    <font>
      <b/>
      <sz val="9"/>
      <color rgb="FFFF0000"/>
      <name val="Calibri"/>
      <family val="2"/>
    </font>
    <font>
      <b/>
      <i/>
      <sz val="10"/>
      <color rgb="FF000000"/>
      <name val="Calibri"/>
      <family val="2"/>
    </font>
    <font>
      <b/>
      <i/>
      <sz val="8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Calibri"/>
      <family val="2"/>
    </font>
    <font>
      <b/>
      <sz val="8"/>
      <color rgb="FF00B0F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b/>
      <sz val="6"/>
      <color rgb="FFFF0000"/>
      <name val="Calibri"/>
      <family val="2"/>
    </font>
    <font>
      <sz val="12"/>
      <color rgb="FF000000"/>
      <name val="Calibri"/>
      <family val="2"/>
    </font>
    <font>
      <b/>
      <i/>
      <sz val="14"/>
      <color rgb="FFFF0000"/>
      <name val="Calibri"/>
      <family val="2"/>
    </font>
    <font>
      <sz val="13"/>
      <color rgb="FF000000"/>
      <name val="Calibri"/>
      <family val="2"/>
    </font>
    <font>
      <b/>
      <sz val="9"/>
      <color rgb="FF0070C0"/>
      <name val="Calibri"/>
      <family val="2"/>
    </font>
    <font>
      <b/>
      <sz val="9"/>
      <color rgb="FFFF3399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rgb="FF00B0F0"/>
      <name val="Calibri"/>
      <family val="2"/>
    </font>
    <font>
      <b/>
      <sz val="12"/>
      <color rgb="FFFF0000"/>
      <name val="Calibri"/>
      <family val="2"/>
    </font>
    <font>
      <b/>
      <sz val="16"/>
      <color rgb="FF000000"/>
      <name val="Arial"/>
      <family val="2"/>
    </font>
    <font>
      <b/>
      <sz val="26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medium"/>
      <top style="medium"/>
      <bottom style="medium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/>
      <top style="thin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58" fillId="27" borderId="3" applyNumberFormat="0" applyFont="0" applyAlignment="0" applyProtection="0"/>
    <xf numFmtId="0" fontId="63" fillId="28" borderId="1" applyNumberFormat="0" applyAlignment="0" applyProtection="0"/>
    <xf numFmtId="0" fontId="0" fillId="0" borderId="0" applyNumberFormat="0" applyFon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7" fillId="30" borderId="0" applyNumberFormat="0" applyBorder="0" applyAlignment="0" applyProtection="0"/>
    <xf numFmtId="9" fontId="58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110">
    <xf numFmtId="0" fontId="0" fillId="0" borderId="0" xfId="0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46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1" fillId="33" borderId="10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164" fontId="82" fillId="0" borderId="11" xfId="0" applyNumberFormat="1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164" fontId="82" fillId="0" borderId="12" xfId="0" applyNumberFormat="1" applyFont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 shrinkToFit="1"/>
    </xf>
    <xf numFmtId="0" fontId="81" fillId="33" borderId="10" xfId="0" applyFont="1" applyFill="1" applyBorder="1" applyAlignment="1">
      <alignment horizontal="center" vertical="center" shrinkToFit="1"/>
    </xf>
    <xf numFmtId="0" fontId="82" fillId="33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shrinkToFit="1"/>
    </xf>
    <xf numFmtId="1" fontId="77" fillId="34" borderId="12" xfId="0" applyNumberFormat="1" applyFont="1" applyFill="1" applyBorder="1" applyAlignment="1">
      <alignment horizontal="center" vertical="center" wrapText="1"/>
    </xf>
    <xf numFmtId="164" fontId="77" fillId="0" borderId="12" xfId="0" applyNumberFormat="1" applyFont="1" applyBorder="1" applyAlignment="1">
      <alignment horizontal="center" vertical="center" shrinkToFit="1"/>
    </xf>
    <xf numFmtId="164" fontId="88" fillId="0" borderId="11" xfId="0" applyNumberFormat="1" applyFont="1" applyBorder="1" applyAlignment="1">
      <alignment horizontal="center" vertical="center" wrapText="1"/>
    </xf>
    <xf numFmtId="164" fontId="82" fillId="0" borderId="12" xfId="0" applyNumberFormat="1" applyFont="1" applyBorder="1" applyAlignment="1">
      <alignment horizontal="center" vertical="center" shrinkToFit="1"/>
    </xf>
    <xf numFmtId="0" fontId="82" fillId="0" borderId="12" xfId="0" applyFont="1" applyBorder="1" applyAlignment="1">
      <alignment horizontal="center" vertical="center" shrinkToFit="1"/>
    </xf>
    <xf numFmtId="0" fontId="87" fillId="0" borderId="12" xfId="0" applyFont="1" applyBorder="1" applyAlignment="1">
      <alignment horizontal="center" vertical="center" shrinkToFit="1"/>
    </xf>
    <xf numFmtId="164" fontId="88" fillId="0" borderId="12" xfId="0" applyNumberFormat="1" applyFont="1" applyBorder="1" applyAlignment="1">
      <alignment horizontal="center" vertical="center" shrinkToFit="1"/>
    </xf>
    <xf numFmtId="0" fontId="82" fillId="0" borderId="13" xfId="0" applyFont="1" applyBorder="1" applyAlignment="1">
      <alignment horizontal="center" vertical="center" shrinkToFit="1"/>
    </xf>
    <xf numFmtId="0" fontId="89" fillId="0" borderId="12" xfId="0" applyFont="1" applyBorder="1" applyAlignment="1">
      <alignment horizontal="center" vertical="center" shrinkToFit="1"/>
    </xf>
    <xf numFmtId="0" fontId="87" fillId="0" borderId="13" xfId="0" applyFont="1" applyBorder="1" applyAlignment="1">
      <alignment horizontal="center" vertical="center" shrinkToFit="1"/>
    </xf>
    <xf numFmtId="1" fontId="82" fillId="0" borderId="12" xfId="0" applyNumberFormat="1" applyFont="1" applyBorder="1" applyAlignment="1">
      <alignment horizontal="center" vertical="center" shrinkToFit="1"/>
    </xf>
    <xf numFmtId="0" fontId="82" fillId="0" borderId="0" xfId="0" applyFont="1" applyAlignment="1">
      <alignment horizontal="center" vertical="center" wrapText="1"/>
    </xf>
    <xf numFmtId="0" fontId="90" fillId="0" borderId="14" xfId="0" applyFont="1" applyBorder="1" applyAlignment="1">
      <alignment horizontal="left"/>
    </xf>
    <xf numFmtId="164" fontId="77" fillId="0" borderId="15" xfId="0" applyNumberFormat="1" applyFont="1" applyBorder="1" applyAlignment="1">
      <alignment horizontal="center" vertical="center" wrapText="1"/>
    </xf>
    <xf numFmtId="164" fontId="88" fillId="0" borderId="15" xfId="0" applyNumberFormat="1" applyFont="1" applyBorder="1" applyAlignment="1">
      <alignment horizontal="center" vertical="center" wrapText="1"/>
    </xf>
    <xf numFmtId="164" fontId="82" fillId="0" borderId="16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90" fillId="0" borderId="17" xfId="0" applyFont="1" applyBorder="1" applyAlignment="1">
      <alignment horizontal="left"/>
    </xf>
    <xf numFmtId="164" fontId="77" fillId="0" borderId="0" xfId="0" applyNumberFormat="1" applyFont="1" applyAlignment="1">
      <alignment horizontal="center" vertical="center" wrapText="1"/>
    </xf>
    <xf numFmtId="164" fontId="88" fillId="0" borderId="0" xfId="0" applyNumberFormat="1" applyFont="1" applyAlignment="1">
      <alignment horizontal="center" vertical="center" wrapText="1"/>
    </xf>
    <xf numFmtId="164" fontId="82" fillId="0" borderId="18" xfId="0" applyNumberFormat="1" applyFont="1" applyBorder="1" applyAlignment="1">
      <alignment horizontal="center" vertical="center" wrapText="1"/>
    </xf>
    <xf numFmtId="0" fontId="91" fillId="35" borderId="0" xfId="0" applyFont="1" applyFill="1" applyAlignment="1">
      <alignment vertical="center"/>
    </xf>
    <xf numFmtId="0" fontId="92" fillId="35" borderId="0" xfId="0" applyFont="1" applyFill="1" applyAlignment="1">
      <alignment horizontal="center" vertical="center" wrapText="1"/>
    </xf>
    <xf numFmtId="0" fontId="93" fillId="35" borderId="0" xfId="0" applyFont="1" applyFill="1" applyAlignment="1">
      <alignment/>
    </xf>
    <xf numFmtId="0" fontId="81" fillId="35" borderId="0" xfId="0" applyFont="1" applyFill="1" applyAlignment="1">
      <alignment horizontal="center"/>
    </xf>
    <xf numFmtId="0" fontId="94" fillId="35" borderId="17" xfId="0" applyFont="1" applyFill="1" applyBorder="1" applyAlignment="1">
      <alignment/>
    </xf>
    <xf numFmtId="164" fontId="95" fillId="0" borderId="0" xfId="0" applyNumberFormat="1" applyFont="1" applyAlignment="1">
      <alignment horizontal="center" vertical="center" wrapText="1"/>
    </xf>
    <xf numFmtId="164" fontId="96" fillId="0" borderId="0" xfId="0" applyNumberFormat="1" applyFont="1" applyAlignment="1">
      <alignment horizontal="center" vertical="center" wrapText="1"/>
    </xf>
    <xf numFmtId="164" fontId="81" fillId="0" borderId="18" xfId="0" applyNumberFormat="1" applyFont="1" applyBorder="1" applyAlignment="1">
      <alignment horizontal="center" vertical="center" wrapText="1"/>
    </xf>
    <xf numFmtId="0" fontId="97" fillId="0" borderId="0" xfId="0" applyFont="1" applyAlignment="1">
      <alignment/>
    </xf>
    <xf numFmtId="0" fontId="98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9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9" fillId="36" borderId="12" xfId="0" applyFont="1" applyFill="1" applyBorder="1" applyAlignment="1">
      <alignment horizontal="center" vertical="center" wrapText="1" shrinkToFit="1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82" fillId="33" borderId="22" xfId="0" applyFont="1" applyFill="1" applyBorder="1" applyAlignment="1">
      <alignment horizontal="center" vertical="center" wrapText="1"/>
    </xf>
    <xf numFmtId="0" fontId="87" fillId="33" borderId="23" xfId="0" applyFont="1" applyFill="1" applyBorder="1" applyAlignment="1">
      <alignment horizontal="center" vertical="center" wrapText="1"/>
    </xf>
    <xf numFmtId="0" fontId="81" fillId="33" borderId="23" xfId="0" applyFont="1" applyFill="1" applyBorder="1" applyAlignment="1">
      <alignment horizontal="center" vertical="center" wrapText="1"/>
    </xf>
    <xf numFmtId="0" fontId="82" fillId="33" borderId="23" xfId="0" applyFont="1" applyFill="1" applyBorder="1" applyAlignment="1">
      <alignment horizontal="center" vertical="center" wrapText="1"/>
    </xf>
    <xf numFmtId="0" fontId="82" fillId="33" borderId="24" xfId="0" applyFont="1" applyFill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1" fontId="82" fillId="0" borderId="26" xfId="0" applyNumberFormat="1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82" fillId="0" borderId="27" xfId="0" applyFont="1" applyFill="1" applyBorder="1" applyAlignment="1">
      <alignment horizontal="center" vertical="center" wrapText="1"/>
    </xf>
    <xf numFmtId="0" fontId="10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82" fillId="33" borderId="30" xfId="0" applyFont="1" applyFill="1" applyBorder="1" applyAlignment="1">
      <alignment horizontal="center" vertical="center" shrinkToFit="1"/>
    </xf>
    <xf numFmtId="0" fontId="82" fillId="33" borderId="31" xfId="0" applyFont="1" applyFill="1" applyBorder="1" applyAlignment="1">
      <alignment horizontal="center" vertical="center" shrinkToFit="1"/>
    </xf>
    <xf numFmtId="164" fontId="82" fillId="0" borderId="32" xfId="0" applyNumberFormat="1" applyFont="1" applyBorder="1" applyAlignment="1">
      <alignment horizontal="center" vertical="center" shrinkToFit="1"/>
    </xf>
    <xf numFmtId="0" fontId="82" fillId="0" borderId="27" xfId="0" applyFont="1" applyBorder="1" applyAlignment="1">
      <alignment horizontal="center" vertical="center" shrinkToFit="1"/>
    </xf>
    <xf numFmtId="0" fontId="82" fillId="0" borderId="27" xfId="0" applyFont="1" applyFill="1" applyBorder="1" applyAlignment="1">
      <alignment horizontal="center" vertical="center" shrinkToFit="1"/>
    </xf>
    <xf numFmtId="0" fontId="103" fillId="0" borderId="27" xfId="0" applyFont="1" applyBorder="1" applyAlignment="1">
      <alignment horizontal="left" vertical="center" shrinkToFit="1"/>
    </xf>
    <xf numFmtId="0" fontId="103" fillId="0" borderId="27" xfId="0" applyFont="1" applyBorder="1" applyAlignment="1">
      <alignment horizontal="center" vertical="center" shrinkToFit="1"/>
    </xf>
    <xf numFmtId="0" fontId="104" fillId="0" borderId="27" xfId="0" applyFont="1" applyBorder="1" applyAlignment="1">
      <alignment horizontal="center" vertical="center" shrinkToFit="1"/>
    </xf>
    <xf numFmtId="0" fontId="104" fillId="0" borderId="27" xfId="0" applyFont="1" applyFill="1" applyBorder="1" applyAlignment="1">
      <alignment horizontal="center" vertical="center" shrinkToFit="1"/>
    </xf>
    <xf numFmtId="0" fontId="87" fillId="0" borderId="27" xfId="0" applyFont="1" applyFill="1" applyBorder="1" applyAlignment="1">
      <alignment horizontal="center" vertical="center" shrinkToFit="1"/>
    </xf>
    <xf numFmtId="0" fontId="81" fillId="0" borderId="27" xfId="0" applyFont="1" applyFill="1" applyBorder="1" applyAlignment="1">
      <alignment horizontal="center" vertical="center" shrinkToFit="1"/>
    </xf>
    <xf numFmtId="0" fontId="105" fillId="33" borderId="33" xfId="0" applyFont="1" applyFill="1" applyBorder="1" applyAlignment="1">
      <alignment horizontal="center" vertical="center" shrinkToFit="1"/>
    </xf>
    <xf numFmtId="0" fontId="87" fillId="33" borderId="34" xfId="0" applyFont="1" applyFill="1" applyBorder="1" applyAlignment="1">
      <alignment horizontal="center" vertical="center" shrinkToFit="1"/>
    </xf>
    <xf numFmtId="0" fontId="105" fillId="33" borderId="34" xfId="0" applyFont="1" applyFill="1" applyBorder="1" applyAlignment="1">
      <alignment horizontal="center" vertical="center" shrinkToFit="1"/>
    </xf>
    <xf numFmtId="1" fontId="86" fillId="33" borderId="34" xfId="0" applyNumberFormat="1" applyFont="1" applyFill="1" applyBorder="1" applyAlignment="1">
      <alignment horizontal="center" vertical="center" shrinkToFit="1"/>
    </xf>
    <xf numFmtId="164" fontId="105" fillId="33" borderId="34" xfId="0" applyNumberFormat="1" applyFont="1" applyFill="1" applyBorder="1" applyAlignment="1">
      <alignment horizontal="center" vertical="center" shrinkToFit="1"/>
    </xf>
    <xf numFmtId="164" fontId="106" fillId="33" borderId="34" xfId="0" applyNumberFormat="1" applyFont="1" applyFill="1" applyBorder="1" applyAlignment="1">
      <alignment horizontal="center" vertical="center" shrinkToFit="1"/>
    </xf>
    <xf numFmtId="164" fontId="107" fillId="33" borderId="34" xfId="0" applyNumberFormat="1" applyFont="1" applyFill="1" applyBorder="1" applyAlignment="1">
      <alignment horizontal="center" vertical="center" shrinkToFit="1"/>
    </xf>
    <xf numFmtId="164" fontId="105" fillId="33" borderId="35" xfId="0" applyNumberFormat="1" applyFont="1" applyFill="1" applyBorder="1" applyAlignment="1">
      <alignment horizontal="center" vertical="center" shrinkToFit="1"/>
    </xf>
    <xf numFmtId="0" fontId="81" fillId="0" borderId="27" xfId="0" applyFont="1" applyFill="1" applyBorder="1" applyAlignment="1">
      <alignment horizontal="center" vertical="center" shrinkToFit="1"/>
    </xf>
    <xf numFmtId="1" fontId="108" fillId="34" borderId="11" xfId="0" applyNumberFormat="1" applyFont="1" applyFill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top" wrapText="1"/>
    </xf>
    <xf numFmtId="0" fontId="85" fillId="0" borderId="27" xfId="0" applyFont="1" applyBorder="1" applyAlignment="1">
      <alignment horizontal="center" vertical="center" shrinkToFit="1"/>
    </xf>
    <xf numFmtId="0" fontId="85" fillId="0" borderId="27" xfId="0" applyFont="1" applyFill="1" applyBorder="1" applyAlignment="1">
      <alignment horizontal="center" vertical="center" shrinkToFit="1"/>
    </xf>
    <xf numFmtId="0" fontId="109" fillId="0" borderId="0" xfId="0" applyFont="1" applyAlignment="1">
      <alignment horizontal="center" vertical="center"/>
    </xf>
    <xf numFmtId="0" fontId="86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49" fontId="110" fillId="0" borderId="36" xfId="0" applyNumberFormat="1" applyFont="1" applyFill="1" applyBorder="1" applyAlignment="1">
      <alignment horizontal="center" vertical="center" shrinkToFit="1"/>
    </xf>
    <xf numFmtId="49" fontId="110" fillId="0" borderId="37" xfId="0" applyNumberFormat="1" applyFont="1" applyFill="1" applyBorder="1" applyAlignment="1">
      <alignment horizontal="center" vertical="center" shrinkToFit="1"/>
    </xf>
    <xf numFmtId="49" fontId="110" fillId="0" borderId="38" xfId="0" applyNumberFormat="1" applyFont="1" applyFill="1" applyBorder="1" applyAlignment="1">
      <alignment horizontal="center" vertical="center" shrinkToFit="1"/>
    </xf>
    <xf numFmtId="0" fontId="81" fillId="0" borderId="27" xfId="0" applyFont="1" applyFill="1" applyBorder="1" applyAlignment="1">
      <alignment horizontal="center" vertical="center" shrinkToFit="1"/>
    </xf>
    <xf numFmtId="0" fontId="81" fillId="0" borderId="12" xfId="0" applyFont="1" applyFill="1" applyBorder="1" applyAlignment="1">
      <alignment horizontal="center" vertical="center" shrinkToFit="1"/>
    </xf>
    <xf numFmtId="0" fontId="82" fillId="0" borderId="0" xfId="0" applyFont="1" applyAlignment="1">
      <alignment horizontal="left"/>
    </xf>
    <xf numFmtId="0" fontId="0" fillId="0" borderId="0" xfId="0" applyAlignment="1">
      <alignment horizontal="left"/>
    </xf>
    <xf numFmtId="0" fontId="86" fillId="0" borderId="0" xfId="0" applyNumberFormat="1" applyFont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Graphics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19</xdr:row>
      <xdr:rowOff>47625</xdr:rowOff>
    </xdr:from>
    <xdr:to>
      <xdr:col>0</xdr:col>
      <xdr:colOff>1047750</xdr:colOff>
      <xdr:row>19</xdr:row>
      <xdr:rowOff>152400</xdr:rowOff>
    </xdr:to>
    <xdr:pic>
      <xdr:nvPicPr>
        <xdr:cNvPr id="1" name="Picture 39" descr="RED in kite we trust afk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333875"/>
          <a:ext cx="904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20</xdr:row>
      <xdr:rowOff>38100</xdr:rowOff>
    </xdr:from>
    <xdr:to>
      <xdr:col>0</xdr:col>
      <xdr:colOff>1066800</xdr:colOff>
      <xdr:row>20</xdr:row>
      <xdr:rowOff>152400</xdr:rowOff>
    </xdr:to>
    <xdr:pic>
      <xdr:nvPicPr>
        <xdr:cNvPr id="2" name="Picture 39" descr="RED in kite we trust afki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476750"/>
          <a:ext cx="914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19050</xdr:rowOff>
    </xdr:from>
    <xdr:to>
      <xdr:col>6</xdr:col>
      <xdr:colOff>409575</xdr:colOff>
      <xdr:row>4</xdr:row>
      <xdr:rowOff>57150</xdr:rowOff>
    </xdr:to>
    <xdr:pic>
      <xdr:nvPicPr>
        <xdr:cNvPr id="3" name="Picture 44" descr="drapeau AFKite 3 couleur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51435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afkit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85" zoomScaleNormal="85" zoomScalePageLayoutView="0" workbookViewId="0" topLeftCell="A1">
      <selection activeCell="G132" sqref="G132"/>
    </sheetView>
  </sheetViews>
  <sheetFormatPr defaultColWidth="11.421875" defaultRowHeight="15"/>
  <cols>
    <col min="1" max="1" width="29.57421875" style="0" customWidth="1"/>
    <col min="2" max="2" width="8.8515625" style="2" customWidth="1"/>
    <col min="3" max="3" width="11.140625" style="0" customWidth="1"/>
    <col min="4" max="4" width="7.28125" style="0" customWidth="1"/>
    <col min="5" max="5" width="8.00390625" style="0" customWidth="1"/>
    <col min="6" max="6" width="5.28125" style="0" customWidth="1"/>
    <col min="7" max="7" width="7.421875" style="0" customWidth="1"/>
    <col min="8" max="8" width="5.421875" style="0" customWidth="1"/>
    <col min="9" max="9" width="0.85546875" style="0" hidden="1" customWidth="1"/>
    <col min="10" max="12" width="11.57421875" style="0" hidden="1" customWidth="1"/>
    <col min="13" max="13" width="11.421875" style="0" customWidth="1"/>
  </cols>
  <sheetData>
    <row r="1" spans="1:12" ht="20.25">
      <c r="A1" s="99" t="s">
        <v>140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7" ht="18.75">
      <c r="A2" s="1" t="s">
        <v>120</v>
      </c>
      <c r="D2" s="3"/>
      <c r="G2" s="4"/>
    </row>
    <row r="3" spans="1:5" ht="18" customHeight="1">
      <c r="A3" s="100" t="s">
        <v>0</v>
      </c>
      <c r="B3" s="100"/>
      <c r="C3" s="100"/>
      <c r="D3" s="100"/>
      <c r="E3" s="100"/>
    </row>
    <row r="4" spans="1:5" ht="18" customHeight="1">
      <c r="A4" s="100" t="s">
        <v>132</v>
      </c>
      <c r="B4" s="100"/>
      <c r="C4" s="100"/>
      <c r="D4" s="100"/>
      <c r="E4" s="100"/>
    </row>
    <row r="5" spans="1:8" ht="18" customHeight="1">
      <c r="A5" s="100" t="s">
        <v>1</v>
      </c>
      <c r="B5" s="100"/>
      <c r="C5" s="100"/>
      <c r="D5" s="100"/>
      <c r="E5" s="100"/>
      <c r="F5" s="5" t="s">
        <v>2</v>
      </c>
      <c r="G5" s="4"/>
      <c r="H5" s="4"/>
    </row>
    <row r="6" spans="1:8" ht="15.75">
      <c r="A6" s="6" t="s">
        <v>3</v>
      </c>
      <c r="B6" s="101" t="s">
        <v>133</v>
      </c>
      <c r="C6" s="101"/>
      <c r="D6" s="101"/>
      <c r="E6" s="101"/>
      <c r="F6" s="5" t="s">
        <v>4</v>
      </c>
      <c r="G6" s="4"/>
      <c r="H6" s="4"/>
    </row>
    <row r="7" spans="1:7" ht="18" customHeight="1">
      <c r="A7" s="100" t="s">
        <v>139</v>
      </c>
      <c r="B7" s="100"/>
      <c r="C7" s="100"/>
      <c r="D7" s="100"/>
      <c r="E7" s="100"/>
      <c r="F7" s="7" t="s">
        <v>5</v>
      </c>
      <c r="G7" s="8"/>
    </row>
    <row r="8" spans="1:7" ht="15.75">
      <c r="A8" s="10" t="s">
        <v>134</v>
      </c>
      <c r="B8" s="107" t="s">
        <v>6</v>
      </c>
      <c r="C8" s="107"/>
      <c r="D8" s="108" t="s">
        <v>7</v>
      </c>
      <c r="E8" s="108"/>
      <c r="F8" t="s">
        <v>138</v>
      </c>
      <c r="G8" s="8"/>
    </row>
    <row r="9" spans="1:7" ht="15.75">
      <c r="A9" s="100" t="s">
        <v>111</v>
      </c>
      <c r="B9" s="100"/>
      <c r="C9" s="100"/>
      <c r="D9" s="9" t="s">
        <v>8</v>
      </c>
      <c r="E9" s="9"/>
      <c r="F9" s="61"/>
      <c r="G9" s="61" t="s">
        <v>9</v>
      </c>
    </row>
    <row r="10" spans="1:7" ht="15.75">
      <c r="A10" s="109" t="s">
        <v>112</v>
      </c>
      <c r="B10" s="109"/>
      <c r="C10" s="109"/>
      <c r="D10" s="9" t="s">
        <v>8</v>
      </c>
      <c r="E10" s="9"/>
      <c r="F10" s="61"/>
      <c r="G10" s="61" t="s">
        <v>9</v>
      </c>
    </row>
    <row r="11" spans="1:7" ht="15.75">
      <c r="A11" s="100" t="s">
        <v>112</v>
      </c>
      <c r="B11" s="100"/>
      <c r="C11" s="100"/>
      <c r="D11" s="9" t="s">
        <v>8</v>
      </c>
      <c r="E11" s="9"/>
      <c r="F11" s="61"/>
      <c r="G11" s="61" t="s">
        <v>9</v>
      </c>
    </row>
    <row r="12" spans="1:7" ht="15.75">
      <c r="A12" s="100" t="s">
        <v>113</v>
      </c>
      <c r="B12" s="100"/>
      <c r="C12" s="100"/>
      <c r="D12" s="9" t="s">
        <v>8</v>
      </c>
      <c r="E12" s="9"/>
      <c r="F12" s="61"/>
      <c r="G12" s="61" t="s">
        <v>9</v>
      </c>
    </row>
    <row r="13" spans="1:4" ht="18.75">
      <c r="A13" s="10" t="s">
        <v>10</v>
      </c>
      <c r="D13" s="3"/>
    </row>
    <row r="14" spans="2:4" ht="19.5" thickBot="1">
      <c r="B14" s="62" t="s">
        <v>137</v>
      </c>
      <c r="D14" s="3"/>
    </row>
    <row r="15" spans="1:8" ht="39" thickBot="1">
      <c r="A15" s="63" t="s">
        <v>11</v>
      </c>
      <c r="B15" s="64" t="s">
        <v>12</v>
      </c>
      <c r="C15" s="65" t="s">
        <v>13</v>
      </c>
      <c r="D15" s="65" t="s">
        <v>14</v>
      </c>
      <c r="E15" s="66" t="s">
        <v>15</v>
      </c>
      <c r="F15" s="66" t="s">
        <v>16</v>
      </c>
      <c r="G15" s="66" t="s">
        <v>17</v>
      </c>
      <c r="H15" s="67" t="s">
        <v>18</v>
      </c>
    </row>
    <row r="16" spans="1:8" ht="15.75" customHeight="1">
      <c r="A16" s="68" t="s">
        <v>19</v>
      </c>
      <c r="B16" s="13" t="s">
        <v>20</v>
      </c>
      <c r="C16" s="12"/>
      <c r="D16" s="95"/>
      <c r="E16" s="14"/>
      <c r="F16" s="14"/>
      <c r="G16" s="14" t="s">
        <v>21</v>
      </c>
      <c r="H16" s="69">
        <f>D16</f>
        <v>0</v>
      </c>
    </row>
    <row r="17" spans="1:8" ht="12.75" customHeight="1">
      <c r="A17" s="70" t="s">
        <v>22</v>
      </c>
      <c r="B17" s="16" t="s">
        <v>23</v>
      </c>
      <c r="C17" s="15"/>
      <c r="D17" s="95"/>
      <c r="E17" s="14"/>
      <c r="F17" s="14"/>
      <c r="G17" s="14" t="s">
        <v>21</v>
      </c>
      <c r="H17" s="69">
        <f aca="true" t="shared" si="0" ref="H17:H32">D17</f>
        <v>0</v>
      </c>
    </row>
    <row r="18" spans="1:8" ht="14.25" customHeight="1">
      <c r="A18" s="70" t="s">
        <v>24</v>
      </c>
      <c r="B18" s="16" t="s">
        <v>25</v>
      </c>
      <c r="C18" s="15"/>
      <c r="D18" s="95"/>
      <c r="E18" s="14"/>
      <c r="F18" s="14"/>
      <c r="G18" s="14" t="s">
        <v>21</v>
      </c>
      <c r="H18" s="69">
        <f t="shared" si="0"/>
        <v>0</v>
      </c>
    </row>
    <row r="19" spans="1:8" ht="12" customHeight="1">
      <c r="A19" s="70" t="s">
        <v>26</v>
      </c>
      <c r="B19" s="16" t="s">
        <v>27</v>
      </c>
      <c r="C19" s="15"/>
      <c r="D19" s="95"/>
      <c r="E19" s="14"/>
      <c r="F19" s="14"/>
      <c r="G19" s="14" t="s">
        <v>21</v>
      </c>
      <c r="H19" s="69">
        <f t="shared" si="0"/>
        <v>0</v>
      </c>
    </row>
    <row r="20" spans="1:8" ht="12" customHeight="1">
      <c r="A20" s="70" t="s">
        <v>28</v>
      </c>
      <c r="B20" s="16" t="s">
        <v>25</v>
      </c>
      <c r="C20" s="15"/>
      <c r="D20" s="95"/>
      <c r="E20" s="17"/>
      <c r="F20" s="14"/>
      <c r="G20" s="14" t="s">
        <v>21</v>
      </c>
      <c r="H20" s="69">
        <f t="shared" si="0"/>
        <v>0</v>
      </c>
    </row>
    <row r="21" spans="1:8" ht="12" customHeight="1">
      <c r="A21" s="70" t="s">
        <v>29</v>
      </c>
      <c r="B21" s="16" t="s">
        <v>30</v>
      </c>
      <c r="C21" s="15"/>
      <c r="D21" s="95"/>
      <c r="E21" s="17"/>
      <c r="F21" s="14"/>
      <c r="G21" s="14" t="s">
        <v>21</v>
      </c>
      <c r="H21" s="69">
        <f t="shared" si="0"/>
        <v>0</v>
      </c>
    </row>
    <row r="22" spans="1:8" ht="12.75" customHeight="1">
      <c r="A22" s="70" t="s">
        <v>31</v>
      </c>
      <c r="B22" s="16" t="s">
        <v>32</v>
      </c>
      <c r="C22" s="15"/>
      <c r="D22" s="95"/>
      <c r="E22" s="17"/>
      <c r="F22" s="14"/>
      <c r="G22" s="14" t="s">
        <v>21</v>
      </c>
      <c r="H22" s="69">
        <f t="shared" si="0"/>
        <v>0</v>
      </c>
    </row>
    <row r="23" spans="1:8" ht="12" customHeight="1">
      <c r="A23" s="70" t="s">
        <v>33</v>
      </c>
      <c r="B23" s="16" t="s">
        <v>32</v>
      </c>
      <c r="C23" s="15"/>
      <c r="D23" s="95"/>
      <c r="E23" s="17"/>
      <c r="F23" s="14"/>
      <c r="G23" s="14" t="s">
        <v>21</v>
      </c>
      <c r="H23" s="69">
        <f t="shared" si="0"/>
        <v>0</v>
      </c>
    </row>
    <row r="24" spans="1:8" ht="12" customHeight="1">
      <c r="A24" s="70" t="s">
        <v>141</v>
      </c>
      <c r="B24" s="16" t="s">
        <v>32</v>
      </c>
      <c r="C24" s="96" t="s">
        <v>46</v>
      </c>
      <c r="D24" s="95"/>
      <c r="E24" s="17"/>
      <c r="F24" s="14"/>
      <c r="G24" s="14" t="s">
        <v>21</v>
      </c>
      <c r="H24" s="69">
        <f t="shared" si="0"/>
        <v>0</v>
      </c>
    </row>
    <row r="25" spans="1:8" ht="17.25" customHeight="1">
      <c r="A25" s="71" t="s">
        <v>34</v>
      </c>
      <c r="B25" s="16">
        <v>1</v>
      </c>
      <c r="C25" s="15" t="s">
        <v>35</v>
      </c>
      <c r="D25" s="95"/>
      <c r="E25" s="17"/>
      <c r="F25" s="14"/>
      <c r="G25" s="14" t="s">
        <v>21</v>
      </c>
      <c r="H25" s="69">
        <f t="shared" si="0"/>
        <v>0</v>
      </c>
    </row>
    <row r="26" spans="1:8" ht="15" customHeight="1">
      <c r="A26" s="71" t="s">
        <v>36</v>
      </c>
      <c r="B26" s="16" t="s">
        <v>32</v>
      </c>
      <c r="C26" s="15" t="s">
        <v>35</v>
      </c>
      <c r="D26" s="95"/>
      <c r="E26" s="17"/>
      <c r="F26" s="14"/>
      <c r="G26" s="14" t="s">
        <v>21</v>
      </c>
      <c r="H26" s="69">
        <f t="shared" si="0"/>
        <v>0</v>
      </c>
    </row>
    <row r="27" spans="1:8" ht="14.25" customHeight="1">
      <c r="A27" s="71" t="s">
        <v>37</v>
      </c>
      <c r="B27" s="16" t="s">
        <v>30</v>
      </c>
      <c r="C27" s="15" t="s">
        <v>38</v>
      </c>
      <c r="D27" s="95"/>
      <c r="E27" s="17"/>
      <c r="F27" s="14"/>
      <c r="G27" s="14" t="s">
        <v>21</v>
      </c>
      <c r="H27" s="69">
        <f t="shared" si="0"/>
        <v>0</v>
      </c>
    </row>
    <row r="28" spans="1:8" ht="15.75" customHeight="1">
      <c r="A28" s="71" t="s">
        <v>39</v>
      </c>
      <c r="B28" s="16" t="s">
        <v>30</v>
      </c>
      <c r="C28" s="15"/>
      <c r="D28" s="95"/>
      <c r="E28" s="17"/>
      <c r="F28" s="14"/>
      <c r="G28" s="14" t="s">
        <v>21</v>
      </c>
      <c r="H28" s="69">
        <f t="shared" si="0"/>
        <v>0</v>
      </c>
    </row>
    <row r="29" spans="1:8" ht="14.25" customHeight="1">
      <c r="A29" s="71" t="s">
        <v>136</v>
      </c>
      <c r="B29" s="16" t="s">
        <v>40</v>
      </c>
      <c r="C29" s="15" t="s">
        <v>41</v>
      </c>
      <c r="D29" s="95"/>
      <c r="E29" s="17"/>
      <c r="F29" s="14"/>
      <c r="G29" s="14" t="s">
        <v>21</v>
      </c>
      <c r="H29" s="69">
        <f t="shared" si="0"/>
        <v>0</v>
      </c>
    </row>
    <row r="30" spans="1:8" ht="14.25" customHeight="1">
      <c r="A30" s="72"/>
      <c r="B30" s="16" t="s">
        <v>40</v>
      </c>
      <c r="C30" s="18" t="s">
        <v>42</v>
      </c>
      <c r="D30" s="95"/>
      <c r="E30" s="17"/>
      <c r="F30" s="14"/>
      <c r="G30" s="14" t="s">
        <v>21</v>
      </c>
      <c r="H30" s="69">
        <f t="shared" si="0"/>
        <v>0</v>
      </c>
    </row>
    <row r="31" spans="1:8" ht="14.25" customHeight="1">
      <c r="A31" s="73"/>
      <c r="B31" s="16" t="s">
        <v>40</v>
      </c>
      <c r="C31" s="18" t="s">
        <v>43</v>
      </c>
      <c r="D31" s="95"/>
      <c r="E31" s="17"/>
      <c r="F31" s="14"/>
      <c r="G31" s="14" t="s">
        <v>21</v>
      </c>
      <c r="H31" s="69">
        <f t="shared" si="0"/>
        <v>0</v>
      </c>
    </row>
    <row r="32" spans="1:8" ht="14.25" customHeight="1">
      <c r="A32" s="74"/>
      <c r="B32" s="16" t="s">
        <v>40</v>
      </c>
      <c r="C32" s="18" t="s">
        <v>135</v>
      </c>
      <c r="D32" s="95"/>
      <c r="E32" s="17"/>
      <c r="F32" s="17"/>
      <c r="G32" s="14" t="s">
        <v>21</v>
      </c>
      <c r="H32" s="69">
        <f t="shared" si="0"/>
        <v>0</v>
      </c>
    </row>
    <row r="33" spans="1:8" ht="34.5" thickBot="1">
      <c r="A33" s="102" t="s">
        <v>119</v>
      </c>
      <c r="B33" s="103"/>
      <c r="C33" s="103"/>
      <c r="D33" s="103"/>
      <c r="E33" s="103"/>
      <c r="F33" s="103"/>
      <c r="G33" s="103"/>
      <c r="H33" s="104"/>
    </row>
    <row r="34" spans="1:14" ht="47.25" customHeight="1" thickBot="1">
      <c r="A34" s="75" t="s">
        <v>11</v>
      </c>
      <c r="B34" s="19" t="s">
        <v>12</v>
      </c>
      <c r="C34" s="19" t="s">
        <v>13</v>
      </c>
      <c r="D34" s="20" t="s">
        <v>14</v>
      </c>
      <c r="E34" s="11" t="s">
        <v>15</v>
      </c>
      <c r="F34" s="19" t="s">
        <v>44</v>
      </c>
      <c r="G34" s="21" t="s">
        <v>17</v>
      </c>
      <c r="H34" s="76" t="s">
        <v>18</v>
      </c>
      <c r="I34" s="22"/>
      <c r="J34" s="22"/>
      <c r="K34" s="22"/>
      <c r="L34" s="22"/>
      <c r="M34" s="22"/>
      <c r="N34" s="22"/>
    </row>
    <row r="35" spans="1:8" ht="14.25" customHeight="1">
      <c r="A35" s="71" t="s">
        <v>154</v>
      </c>
      <c r="B35" s="16">
        <v>1</v>
      </c>
      <c r="C35" s="15" t="s">
        <v>142</v>
      </c>
      <c r="D35" s="23"/>
      <c r="E35" s="17">
        <v>364</v>
      </c>
      <c r="F35" s="24">
        <f>(E35*D35)-(G35*D35)</f>
        <v>0</v>
      </c>
      <c r="G35" s="25">
        <v>180</v>
      </c>
      <c r="H35" s="77">
        <f>G35*D35</f>
        <v>0</v>
      </c>
    </row>
    <row r="36" spans="1:8" ht="14.25" customHeight="1">
      <c r="A36" s="71" t="s">
        <v>155</v>
      </c>
      <c r="B36" s="16">
        <v>1</v>
      </c>
      <c r="C36" s="15" t="s">
        <v>142</v>
      </c>
      <c r="D36" s="23"/>
      <c r="E36" s="17">
        <v>288</v>
      </c>
      <c r="F36" s="24">
        <f>(E36*D36)-(G36*D36)</f>
        <v>0</v>
      </c>
      <c r="G36" s="25">
        <v>140</v>
      </c>
      <c r="H36" s="77">
        <f>G36*D36</f>
        <v>0</v>
      </c>
    </row>
    <row r="37" spans="1:8" ht="14.25" customHeight="1">
      <c r="A37" s="71" t="s">
        <v>45</v>
      </c>
      <c r="B37" s="16" t="s">
        <v>32</v>
      </c>
      <c r="C37" s="15"/>
      <c r="D37" s="23"/>
      <c r="E37" s="17">
        <v>22</v>
      </c>
      <c r="F37" s="24">
        <f>(E37*D37)-(G37*D37)</f>
        <v>0</v>
      </c>
      <c r="G37" s="25">
        <v>10</v>
      </c>
      <c r="H37" s="77">
        <f>G37*D37</f>
        <v>0</v>
      </c>
    </row>
    <row r="38" spans="1:8" ht="14.25" customHeight="1">
      <c r="A38" s="71" t="s">
        <v>143</v>
      </c>
      <c r="B38" s="16">
        <v>1</v>
      </c>
      <c r="C38" s="15" t="s">
        <v>46</v>
      </c>
      <c r="D38" s="23"/>
      <c r="E38" s="17">
        <v>90</v>
      </c>
      <c r="F38" s="24">
        <f>(E38*D38)-(G38*D38)</f>
        <v>0</v>
      </c>
      <c r="G38" s="25">
        <v>50</v>
      </c>
      <c r="H38" s="77">
        <f>G38*D38</f>
        <v>0</v>
      </c>
    </row>
    <row r="39" spans="1:8" ht="14.25" customHeight="1">
      <c r="A39" s="71" t="s">
        <v>114</v>
      </c>
      <c r="B39" s="16" t="s">
        <v>32</v>
      </c>
      <c r="C39" s="15" t="s">
        <v>46</v>
      </c>
      <c r="D39" s="23"/>
      <c r="E39" s="17">
        <v>90</v>
      </c>
      <c r="F39" s="24">
        <f aca="true" t="shared" si="1" ref="F39:F52">(E39*D39)-(G39*D39)</f>
        <v>0</v>
      </c>
      <c r="G39" s="25">
        <v>50</v>
      </c>
      <c r="H39" s="77">
        <f aca="true" t="shared" si="2" ref="H39:H52">G39*D39</f>
        <v>0</v>
      </c>
    </row>
    <row r="40" spans="1:8" ht="18" customHeight="1">
      <c r="A40" s="78" t="s">
        <v>124</v>
      </c>
      <c r="B40" s="28" t="s">
        <v>20</v>
      </c>
      <c r="C40" s="15" t="s">
        <v>142</v>
      </c>
      <c r="D40" s="23"/>
      <c r="E40" s="26">
        <v>50</v>
      </c>
      <c r="F40" s="24">
        <f>(E40*D40)-(G40*D40)</f>
        <v>0</v>
      </c>
      <c r="G40" s="29">
        <v>25</v>
      </c>
      <c r="H40" s="77">
        <f>G40*D40</f>
        <v>0</v>
      </c>
    </row>
    <row r="41" spans="1:8" ht="21.75" customHeight="1">
      <c r="A41" s="78" t="s">
        <v>115</v>
      </c>
      <c r="B41" s="28" t="s">
        <v>47</v>
      </c>
      <c r="C41" s="60" t="s">
        <v>48</v>
      </c>
      <c r="D41" s="23"/>
      <c r="E41" s="26">
        <v>28</v>
      </c>
      <c r="F41" s="24">
        <f t="shared" si="1"/>
        <v>0</v>
      </c>
      <c r="G41" s="29">
        <v>15</v>
      </c>
      <c r="H41" s="77">
        <f t="shared" si="2"/>
        <v>0</v>
      </c>
    </row>
    <row r="42" spans="1:8" ht="18.75" customHeight="1">
      <c r="A42" s="78" t="s">
        <v>49</v>
      </c>
      <c r="B42" s="28"/>
      <c r="C42" s="27"/>
      <c r="D42" s="23"/>
      <c r="E42" s="26">
        <v>28</v>
      </c>
      <c r="F42" s="24">
        <f t="shared" si="1"/>
        <v>0</v>
      </c>
      <c r="G42" s="29">
        <v>15</v>
      </c>
      <c r="H42" s="77">
        <f t="shared" si="2"/>
        <v>0</v>
      </c>
    </row>
    <row r="43" spans="1:8" ht="18.75" customHeight="1">
      <c r="A43" s="78" t="s">
        <v>157</v>
      </c>
      <c r="B43" s="28" t="s">
        <v>32</v>
      </c>
      <c r="C43" s="27"/>
      <c r="D43" s="23"/>
      <c r="E43" s="26">
        <v>20</v>
      </c>
      <c r="F43" s="24">
        <f>(E43*D43)-(G43*D43)</f>
        <v>0</v>
      </c>
      <c r="G43" s="29">
        <v>5</v>
      </c>
      <c r="H43" s="77">
        <f>G43*D43</f>
        <v>0</v>
      </c>
    </row>
    <row r="44" spans="1:8" ht="15">
      <c r="A44" s="78" t="s">
        <v>50</v>
      </c>
      <c r="B44" s="28" t="s">
        <v>51</v>
      </c>
      <c r="C44" s="27"/>
      <c r="D44" s="23"/>
      <c r="E44" s="26">
        <v>10</v>
      </c>
      <c r="F44" s="24">
        <f t="shared" si="1"/>
        <v>0</v>
      </c>
      <c r="G44" s="29">
        <v>5</v>
      </c>
      <c r="H44" s="77">
        <f t="shared" si="2"/>
        <v>0</v>
      </c>
    </row>
    <row r="45" spans="1:8" ht="16.5" customHeight="1">
      <c r="A45" s="78" t="s">
        <v>52</v>
      </c>
      <c r="B45" s="28" t="s">
        <v>51</v>
      </c>
      <c r="C45" s="27"/>
      <c r="D45" s="23"/>
      <c r="E45" s="26">
        <v>30</v>
      </c>
      <c r="F45" s="24">
        <f t="shared" si="1"/>
        <v>0</v>
      </c>
      <c r="G45" s="29">
        <v>10</v>
      </c>
      <c r="H45" s="77">
        <f t="shared" si="2"/>
        <v>0</v>
      </c>
    </row>
    <row r="46" spans="1:8" ht="15">
      <c r="A46" s="78" t="s">
        <v>53</v>
      </c>
      <c r="B46" s="28" t="s">
        <v>20</v>
      </c>
      <c r="C46" s="27"/>
      <c r="D46" s="23"/>
      <c r="E46" s="26">
        <v>40</v>
      </c>
      <c r="F46" s="24">
        <f t="shared" si="1"/>
        <v>0</v>
      </c>
      <c r="G46" s="29">
        <v>13</v>
      </c>
      <c r="H46" s="77">
        <f t="shared" si="2"/>
        <v>0</v>
      </c>
    </row>
    <row r="47" spans="1:8" ht="15">
      <c r="A47" s="78" t="s">
        <v>54</v>
      </c>
      <c r="B47" s="28" t="s">
        <v>20</v>
      </c>
      <c r="C47" s="27"/>
      <c r="D47" s="23"/>
      <c r="E47" s="26">
        <v>55</v>
      </c>
      <c r="F47" s="24">
        <f t="shared" si="1"/>
        <v>0</v>
      </c>
      <c r="G47" s="29">
        <v>18</v>
      </c>
      <c r="H47" s="77">
        <f t="shared" si="2"/>
        <v>0</v>
      </c>
    </row>
    <row r="48" spans="1:8" ht="15">
      <c r="A48" s="78" t="s">
        <v>121</v>
      </c>
      <c r="B48" s="28" t="s">
        <v>51</v>
      </c>
      <c r="C48" s="27"/>
      <c r="D48" s="23"/>
      <c r="E48" s="26">
        <v>15</v>
      </c>
      <c r="F48" s="24">
        <f>(E48*D48)-(G48*D48)</f>
        <v>0</v>
      </c>
      <c r="G48" s="29">
        <v>5</v>
      </c>
      <c r="H48" s="77">
        <f>G48*D48</f>
        <v>0</v>
      </c>
    </row>
    <row r="49" spans="1:8" ht="15">
      <c r="A49" s="97" t="s">
        <v>145</v>
      </c>
      <c r="B49" s="28" t="s">
        <v>25</v>
      </c>
      <c r="C49" s="27"/>
      <c r="D49" s="23"/>
      <c r="E49" s="26">
        <v>100</v>
      </c>
      <c r="F49" s="24">
        <f t="shared" si="1"/>
        <v>0</v>
      </c>
      <c r="G49" s="29">
        <v>55</v>
      </c>
      <c r="H49" s="77">
        <f t="shared" si="2"/>
        <v>0</v>
      </c>
    </row>
    <row r="50" spans="1:8" ht="15">
      <c r="A50" s="97" t="s">
        <v>146</v>
      </c>
      <c r="B50" s="28" t="s">
        <v>25</v>
      </c>
      <c r="C50" s="27"/>
      <c r="D50" s="23"/>
      <c r="E50" s="26">
        <v>60</v>
      </c>
      <c r="F50" s="24">
        <f>(E50*D50)-(G50*D50)</f>
        <v>0</v>
      </c>
      <c r="G50" s="29">
        <v>30</v>
      </c>
      <c r="H50" s="77">
        <f>G50*D50</f>
        <v>0</v>
      </c>
    </row>
    <row r="51" spans="1:8" ht="15">
      <c r="A51" s="78" t="s">
        <v>116</v>
      </c>
      <c r="B51" s="28" t="s">
        <v>25</v>
      </c>
      <c r="C51" s="27"/>
      <c r="D51" s="23"/>
      <c r="E51" s="26">
        <v>45</v>
      </c>
      <c r="F51" s="24">
        <f t="shared" si="1"/>
        <v>0</v>
      </c>
      <c r="G51" s="29">
        <v>20</v>
      </c>
      <c r="H51" s="77">
        <f t="shared" si="2"/>
        <v>0</v>
      </c>
    </row>
    <row r="52" spans="1:8" ht="15">
      <c r="A52" s="98" t="s">
        <v>144</v>
      </c>
      <c r="B52" s="28" t="s">
        <v>20</v>
      </c>
      <c r="C52" s="27"/>
      <c r="D52" s="23"/>
      <c r="E52" s="26">
        <v>199</v>
      </c>
      <c r="F52" s="24">
        <f t="shared" si="1"/>
        <v>0</v>
      </c>
      <c r="G52" s="29">
        <v>60</v>
      </c>
      <c r="H52" s="77">
        <f t="shared" si="2"/>
        <v>0</v>
      </c>
    </row>
    <row r="53" spans="1:8" ht="15.75" thickBot="1">
      <c r="A53" s="79" t="s">
        <v>55</v>
      </c>
      <c r="B53" s="28" t="s">
        <v>20</v>
      </c>
      <c r="C53" s="30"/>
      <c r="D53" s="23"/>
      <c r="E53" s="26">
        <v>60</v>
      </c>
      <c r="F53" s="24">
        <f>(E53*D53)-(G53*D53)</f>
        <v>0</v>
      </c>
      <c r="G53" s="29">
        <v>30</v>
      </c>
      <c r="H53" s="77">
        <f>G53*D53</f>
        <v>0</v>
      </c>
    </row>
    <row r="54" spans="1:14" ht="26.25" customHeight="1" thickBot="1">
      <c r="A54" s="75" t="s">
        <v>11</v>
      </c>
      <c r="B54" s="19" t="s">
        <v>12</v>
      </c>
      <c r="C54" s="19" t="s">
        <v>13</v>
      </c>
      <c r="D54" s="20" t="s">
        <v>14</v>
      </c>
      <c r="E54" s="11" t="s">
        <v>15</v>
      </c>
      <c r="F54" s="19" t="s">
        <v>44</v>
      </c>
      <c r="G54" s="21" t="s">
        <v>17</v>
      </c>
      <c r="H54" s="76" t="s">
        <v>18</v>
      </c>
      <c r="I54" s="22"/>
      <c r="J54" s="22"/>
      <c r="K54" s="22"/>
      <c r="L54" s="22"/>
      <c r="M54" s="22"/>
      <c r="N54" s="22"/>
    </row>
    <row r="55" spans="1:8" ht="14.25" customHeight="1">
      <c r="A55" s="78" t="s">
        <v>117</v>
      </c>
      <c r="B55" s="28" t="s">
        <v>32</v>
      </c>
      <c r="C55" s="27"/>
      <c r="D55" s="23"/>
      <c r="E55" s="26">
        <v>250</v>
      </c>
      <c r="F55" s="24">
        <f aca="true" t="shared" si="3" ref="F55:F60">(E55*D55)-(G55*D55)</f>
        <v>0</v>
      </c>
      <c r="G55" s="29">
        <v>150</v>
      </c>
      <c r="H55" s="77">
        <f aca="true" t="shared" si="4" ref="H55:H60">G55*D55</f>
        <v>0</v>
      </c>
    </row>
    <row r="56" spans="1:8" ht="15.75" customHeight="1">
      <c r="A56" s="78" t="s">
        <v>56</v>
      </c>
      <c r="B56" s="28" t="s">
        <v>47</v>
      </c>
      <c r="C56" s="27" t="s">
        <v>57</v>
      </c>
      <c r="D56" s="23"/>
      <c r="E56" s="26">
        <v>84</v>
      </c>
      <c r="F56" s="24">
        <f t="shared" si="3"/>
        <v>0</v>
      </c>
      <c r="G56" s="29">
        <v>40</v>
      </c>
      <c r="H56" s="77">
        <f t="shared" si="4"/>
        <v>0</v>
      </c>
    </row>
    <row r="57" spans="1:8" ht="15">
      <c r="A57" s="78" t="s">
        <v>58</v>
      </c>
      <c r="B57" s="28" t="s">
        <v>59</v>
      </c>
      <c r="C57" s="27" t="s">
        <v>60</v>
      </c>
      <c r="D57" s="23"/>
      <c r="E57" s="26">
        <v>84</v>
      </c>
      <c r="F57" s="24">
        <f t="shared" si="3"/>
        <v>0</v>
      </c>
      <c r="G57" s="29">
        <v>40</v>
      </c>
      <c r="H57" s="77">
        <f t="shared" si="4"/>
        <v>0</v>
      </c>
    </row>
    <row r="58" spans="1:8" ht="15">
      <c r="A58" s="78" t="s">
        <v>61</v>
      </c>
      <c r="B58" s="28" t="s">
        <v>18</v>
      </c>
      <c r="C58" s="27" t="s">
        <v>62</v>
      </c>
      <c r="D58" s="23"/>
      <c r="E58" s="26">
        <v>84</v>
      </c>
      <c r="F58" s="24">
        <f t="shared" si="3"/>
        <v>0</v>
      </c>
      <c r="G58" s="29">
        <v>40</v>
      </c>
      <c r="H58" s="77">
        <f t="shared" si="4"/>
        <v>0</v>
      </c>
    </row>
    <row r="59" spans="1:8" ht="15">
      <c r="A59" s="78" t="s">
        <v>63</v>
      </c>
      <c r="B59" s="28"/>
      <c r="C59" s="27" t="s">
        <v>57</v>
      </c>
      <c r="D59" s="23"/>
      <c r="E59" s="26">
        <v>84</v>
      </c>
      <c r="F59" s="24">
        <f t="shared" si="3"/>
        <v>0</v>
      </c>
      <c r="G59" s="29">
        <v>40</v>
      </c>
      <c r="H59" s="77">
        <f t="shared" si="4"/>
        <v>0</v>
      </c>
    </row>
    <row r="60" spans="1:8" ht="15" customHeight="1">
      <c r="A60" s="78" t="s">
        <v>128</v>
      </c>
      <c r="B60" s="28" t="s">
        <v>51</v>
      </c>
      <c r="C60" s="27"/>
      <c r="D60" s="23"/>
      <c r="E60" s="26">
        <v>113</v>
      </c>
      <c r="F60" s="24">
        <f t="shared" si="3"/>
        <v>0</v>
      </c>
      <c r="G60" s="29">
        <v>70</v>
      </c>
      <c r="H60" s="77">
        <f t="shared" si="4"/>
        <v>0</v>
      </c>
    </row>
    <row r="61" spans="1:14" ht="15">
      <c r="A61" s="80" t="s">
        <v>129</v>
      </c>
      <c r="B61" s="28"/>
      <c r="C61" s="28"/>
      <c r="D61" s="23"/>
      <c r="E61" s="26">
        <v>113</v>
      </c>
      <c r="F61" s="24">
        <f aca="true" t="shared" si="5" ref="F61:F84">(E61*D61)-(G61*D61)</f>
        <v>0</v>
      </c>
      <c r="G61" s="29">
        <v>70</v>
      </c>
      <c r="H61" s="77">
        <f aca="true" t="shared" si="6" ref="H61:H84">G61*D61</f>
        <v>0</v>
      </c>
      <c r="I61" s="2"/>
      <c r="J61" s="2"/>
      <c r="K61" s="2"/>
      <c r="L61" s="2"/>
      <c r="M61" s="2"/>
      <c r="N61" s="2"/>
    </row>
    <row r="62" spans="1:14" ht="15">
      <c r="A62" s="81" t="s">
        <v>130</v>
      </c>
      <c r="B62" s="28"/>
      <c r="C62" s="28"/>
      <c r="D62" s="23"/>
      <c r="E62" s="26">
        <v>113</v>
      </c>
      <c r="F62" s="24">
        <f t="shared" si="5"/>
        <v>0</v>
      </c>
      <c r="G62" s="29">
        <v>70</v>
      </c>
      <c r="H62" s="77">
        <f t="shared" si="6"/>
        <v>0</v>
      </c>
      <c r="I62" s="2"/>
      <c r="J62" s="2"/>
      <c r="K62" s="2"/>
      <c r="L62" s="2"/>
      <c r="M62" s="2"/>
      <c r="N62" s="2"/>
    </row>
    <row r="63" spans="1:14" ht="15">
      <c r="A63" s="81" t="s">
        <v>64</v>
      </c>
      <c r="B63" s="28"/>
      <c r="C63" s="28"/>
      <c r="D63" s="23"/>
      <c r="E63" s="26">
        <v>113</v>
      </c>
      <c r="F63" s="24">
        <f t="shared" si="5"/>
        <v>0</v>
      </c>
      <c r="G63" s="29">
        <v>70</v>
      </c>
      <c r="H63" s="77">
        <f t="shared" si="6"/>
        <v>0</v>
      </c>
      <c r="I63" s="2"/>
      <c r="J63" s="2"/>
      <c r="K63" s="2"/>
      <c r="L63" s="2"/>
      <c r="M63" s="2"/>
      <c r="N63" s="2"/>
    </row>
    <row r="64" spans="1:14" ht="15">
      <c r="A64" s="81" t="s">
        <v>65</v>
      </c>
      <c r="B64" s="28"/>
      <c r="C64" s="28"/>
      <c r="D64" s="23"/>
      <c r="E64" s="26">
        <v>113</v>
      </c>
      <c r="F64" s="24">
        <f t="shared" si="5"/>
        <v>0</v>
      </c>
      <c r="G64" s="29">
        <v>70</v>
      </c>
      <c r="H64" s="77">
        <f t="shared" si="6"/>
        <v>0</v>
      </c>
      <c r="I64" s="2"/>
      <c r="J64" s="2"/>
      <c r="K64" s="2"/>
      <c r="L64" s="2"/>
      <c r="M64" s="2"/>
      <c r="N64" s="2"/>
    </row>
    <row r="65" spans="1:14" ht="15">
      <c r="A65" s="81" t="s">
        <v>66</v>
      </c>
      <c r="B65" s="28"/>
      <c r="C65" s="28"/>
      <c r="D65" s="23"/>
      <c r="E65" s="26">
        <v>113</v>
      </c>
      <c r="F65" s="24">
        <f t="shared" si="5"/>
        <v>0</v>
      </c>
      <c r="G65" s="29">
        <v>70</v>
      </c>
      <c r="H65" s="77">
        <f t="shared" si="6"/>
        <v>0</v>
      </c>
      <c r="I65" s="2"/>
      <c r="J65" s="2"/>
      <c r="K65" s="2"/>
      <c r="L65" s="2"/>
      <c r="M65" s="2"/>
      <c r="N65" s="2"/>
    </row>
    <row r="66" spans="1:14" ht="15">
      <c r="A66" s="82" t="s">
        <v>67</v>
      </c>
      <c r="B66" s="28"/>
      <c r="C66" s="28"/>
      <c r="D66" s="23"/>
      <c r="E66" s="26">
        <v>108</v>
      </c>
      <c r="F66" s="24">
        <f t="shared" si="5"/>
        <v>0</v>
      </c>
      <c r="G66" s="29">
        <v>65</v>
      </c>
      <c r="H66" s="77">
        <f t="shared" si="6"/>
        <v>0</v>
      </c>
      <c r="I66" s="2"/>
      <c r="J66" s="2"/>
      <c r="K66" s="2"/>
      <c r="L66" s="2"/>
      <c r="M66" s="2"/>
      <c r="N66" s="2"/>
    </row>
    <row r="67" spans="1:14" ht="15">
      <c r="A67" s="83" t="s">
        <v>68</v>
      </c>
      <c r="B67" s="28"/>
      <c r="C67" s="28"/>
      <c r="D67" s="23"/>
      <c r="E67" s="26">
        <v>108</v>
      </c>
      <c r="F67" s="24">
        <f t="shared" si="5"/>
        <v>0</v>
      </c>
      <c r="G67" s="29">
        <v>65</v>
      </c>
      <c r="H67" s="77">
        <f t="shared" si="6"/>
        <v>0</v>
      </c>
      <c r="I67" s="2"/>
      <c r="J67" s="2"/>
      <c r="K67" s="2"/>
      <c r="L67" s="2"/>
      <c r="M67" s="2"/>
      <c r="N67" s="2"/>
    </row>
    <row r="68" spans="1:14" ht="15">
      <c r="A68" s="83" t="s">
        <v>69</v>
      </c>
      <c r="B68" s="28"/>
      <c r="C68" s="28"/>
      <c r="D68" s="23"/>
      <c r="E68" s="26">
        <v>108</v>
      </c>
      <c r="F68" s="24">
        <f t="shared" si="5"/>
        <v>0</v>
      </c>
      <c r="G68" s="29">
        <v>65</v>
      </c>
      <c r="H68" s="77">
        <f t="shared" si="6"/>
        <v>0</v>
      </c>
      <c r="I68" s="2"/>
      <c r="J68" s="2"/>
      <c r="K68" s="2"/>
      <c r="L68" s="2"/>
      <c r="M68" s="2"/>
      <c r="N68" s="2"/>
    </row>
    <row r="69" spans="1:14" ht="15">
      <c r="A69" s="83" t="s">
        <v>70</v>
      </c>
      <c r="B69" s="28"/>
      <c r="C69" s="28"/>
      <c r="D69" s="23"/>
      <c r="E69" s="26">
        <v>108</v>
      </c>
      <c r="F69" s="24">
        <f t="shared" si="5"/>
        <v>0</v>
      </c>
      <c r="G69" s="29">
        <v>65</v>
      </c>
      <c r="H69" s="77">
        <f t="shared" si="6"/>
        <v>0</v>
      </c>
      <c r="I69" s="2"/>
      <c r="J69" s="2"/>
      <c r="K69" s="2"/>
      <c r="L69" s="2"/>
      <c r="M69" s="2"/>
      <c r="N69" s="2"/>
    </row>
    <row r="70" spans="1:14" ht="15">
      <c r="A70" s="83" t="s">
        <v>71</v>
      </c>
      <c r="B70" s="28"/>
      <c r="C70" s="28"/>
      <c r="D70" s="23"/>
      <c r="E70" s="26">
        <v>108</v>
      </c>
      <c r="F70" s="24">
        <f t="shared" si="5"/>
        <v>0</v>
      </c>
      <c r="G70" s="29">
        <v>65</v>
      </c>
      <c r="H70" s="77">
        <f t="shared" si="6"/>
        <v>0</v>
      </c>
      <c r="I70" s="2"/>
      <c r="J70" s="2"/>
      <c r="K70" s="2"/>
      <c r="L70" s="2"/>
      <c r="M70" s="2"/>
      <c r="N70" s="2"/>
    </row>
    <row r="71" spans="1:14" ht="15">
      <c r="A71" s="83" t="s">
        <v>72</v>
      </c>
      <c r="B71" s="28"/>
      <c r="C71" s="28"/>
      <c r="D71" s="23"/>
      <c r="E71" s="26">
        <v>108</v>
      </c>
      <c r="F71" s="24">
        <f t="shared" si="5"/>
        <v>0</v>
      </c>
      <c r="G71" s="29">
        <v>65</v>
      </c>
      <c r="H71" s="77">
        <f t="shared" si="6"/>
        <v>0</v>
      </c>
      <c r="I71" s="2"/>
      <c r="J71" s="2"/>
      <c r="K71" s="2"/>
      <c r="L71" s="2"/>
      <c r="M71" s="2"/>
      <c r="N71" s="2"/>
    </row>
    <row r="72" spans="1:14" ht="15">
      <c r="A72" s="79" t="s">
        <v>147</v>
      </c>
      <c r="B72" s="31"/>
      <c r="C72" s="28"/>
      <c r="D72" s="23"/>
      <c r="E72" s="26">
        <v>268</v>
      </c>
      <c r="F72" s="24">
        <f aca="true" t="shared" si="7" ref="F72:F77">(E72*D72)-(G72*D72)</f>
        <v>0</v>
      </c>
      <c r="G72" s="29">
        <v>160</v>
      </c>
      <c r="H72" s="77">
        <f aca="true" t="shared" si="8" ref="H72:H77">G72*D72</f>
        <v>0</v>
      </c>
      <c r="I72" s="2"/>
      <c r="J72" s="2"/>
      <c r="K72" s="2"/>
      <c r="L72" s="2"/>
      <c r="M72" s="2"/>
      <c r="N72" s="2"/>
    </row>
    <row r="73" spans="1:14" ht="15">
      <c r="A73" s="79" t="s">
        <v>74</v>
      </c>
      <c r="B73" s="28"/>
      <c r="C73" s="28"/>
      <c r="D73" s="23"/>
      <c r="E73" s="26">
        <v>268</v>
      </c>
      <c r="F73" s="24">
        <f t="shared" si="7"/>
        <v>0</v>
      </c>
      <c r="G73" s="29">
        <v>160</v>
      </c>
      <c r="H73" s="77">
        <f t="shared" si="8"/>
        <v>0</v>
      </c>
      <c r="I73" s="2"/>
      <c r="J73" s="2"/>
      <c r="K73" s="2"/>
      <c r="L73" s="2"/>
      <c r="M73" s="2"/>
      <c r="N73" s="2"/>
    </row>
    <row r="74" spans="1:14" ht="15">
      <c r="A74" s="79" t="s">
        <v>75</v>
      </c>
      <c r="B74" s="28"/>
      <c r="C74" s="28"/>
      <c r="D74" s="23"/>
      <c r="E74" s="26">
        <v>268</v>
      </c>
      <c r="F74" s="24">
        <f t="shared" si="7"/>
        <v>0</v>
      </c>
      <c r="G74" s="29">
        <v>160</v>
      </c>
      <c r="H74" s="77">
        <f t="shared" si="8"/>
        <v>0</v>
      </c>
      <c r="I74" s="2"/>
      <c r="J74" s="2"/>
      <c r="K74" s="2"/>
      <c r="L74" s="2"/>
      <c r="M74" s="2"/>
      <c r="N74" s="2"/>
    </row>
    <row r="75" spans="1:14" ht="15">
      <c r="A75" s="79" t="s">
        <v>76</v>
      </c>
      <c r="B75" s="28"/>
      <c r="C75" s="28"/>
      <c r="D75" s="23"/>
      <c r="E75" s="26">
        <v>268</v>
      </c>
      <c r="F75" s="24">
        <f t="shared" si="7"/>
        <v>0</v>
      </c>
      <c r="G75" s="29">
        <v>160</v>
      </c>
      <c r="H75" s="77">
        <f t="shared" si="8"/>
        <v>0</v>
      </c>
      <c r="I75" s="2"/>
      <c r="J75" s="2"/>
      <c r="K75" s="2"/>
      <c r="L75" s="2"/>
      <c r="M75" s="2"/>
      <c r="N75" s="2"/>
    </row>
    <row r="76" spans="1:14" ht="15">
      <c r="A76" s="79" t="s">
        <v>77</v>
      </c>
      <c r="B76" s="28"/>
      <c r="C76" s="28"/>
      <c r="D76" s="23"/>
      <c r="E76" s="26">
        <v>268</v>
      </c>
      <c r="F76" s="24">
        <f t="shared" si="7"/>
        <v>0</v>
      </c>
      <c r="G76" s="29">
        <v>160</v>
      </c>
      <c r="H76" s="77">
        <f t="shared" si="8"/>
        <v>0</v>
      </c>
      <c r="I76" s="2"/>
      <c r="J76" s="2"/>
      <c r="K76" s="2"/>
      <c r="L76" s="2"/>
      <c r="M76" s="2"/>
      <c r="N76" s="2"/>
    </row>
    <row r="77" spans="1:14" ht="15">
      <c r="A77" s="79" t="s">
        <v>78</v>
      </c>
      <c r="B77" s="28"/>
      <c r="C77" s="28"/>
      <c r="D77" s="23"/>
      <c r="E77" s="26">
        <v>268</v>
      </c>
      <c r="F77" s="24">
        <f t="shared" si="7"/>
        <v>0</v>
      </c>
      <c r="G77" s="29">
        <v>160</v>
      </c>
      <c r="H77" s="77">
        <f t="shared" si="8"/>
        <v>0</v>
      </c>
      <c r="I77" s="2"/>
      <c r="J77" s="2"/>
      <c r="K77" s="2"/>
      <c r="L77" s="2"/>
      <c r="M77" s="2"/>
      <c r="N77" s="2"/>
    </row>
    <row r="78" spans="1:14" ht="15">
      <c r="A78" s="79" t="s">
        <v>73</v>
      </c>
      <c r="B78" s="31"/>
      <c r="C78" s="28"/>
      <c r="D78" s="23"/>
      <c r="E78" s="26">
        <v>220</v>
      </c>
      <c r="F78" s="24">
        <f t="shared" si="5"/>
        <v>0</v>
      </c>
      <c r="G78" s="29">
        <v>130</v>
      </c>
      <c r="H78" s="77">
        <f t="shared" si="6"/>
        <v>0</v>
      </c>
      <c r="I78" s="2"/>
      <c r="J78" s="2"/>
      <c r="K78" s="2"/>
      <c r="L78" s="2"/>
      <c r="M78" s="2"/>
      <c r="N78" s="2"/>
    </row>
    <row r="79" spans="1:14" ht="15">
      <c r="A79" s="79" t="s">
        <v>74</v>
      </c>
      <c r="B79" s="28"/>
      <c r="C79" s="28"/>
      <c r="D79" s="23"/>
      <c r="E79" s="26">
        <v>220</v>
      </c>
      <c r="F79" s="24">
        <f t="shared" si="5"/>
        <v>0</v>
      </c>
      <c r="G79" s="29">
        <v>130</v>
      </c>
      <c r="H79" s="77">
        <f t="shared" si="6"/>
        <v>0</v>
      </c>
      <c r="I79" s="2"/>
      <c r="J79" s="2"/>
      <c r="K79" s="2"/>
      <c r="L79" s="2"/>
      <c r="M79" s="2"/>
      <c r="N79" s="2"/>
    </row>
    <row r="80" spans="1:14" ht="15">
      <c r="A80" s="79" t="s">
        <v>75</v>
      </c>
      <c r="B80" s="28"/>
      <c r="C80" s="28"/>
      <c r="D80" s="23"/>
      <c r="E80" s="26">
        <v>220</v>
      </c>
      <c r="F80" s="24">
        <f t="shared" si="5"/>
        <v>0</v>
      </c>
      <c r="G80" s="29">
        <v>130</v>
      </c>
      <c r="H80" s="77">
        <f t="shared" si="6"/>
        <v>0</v>
      </c>
      <c r="I80" s="2"/>
      <c r="J80" s="2"/>
      <c r="K80" s="2"/>
      <c r="L80" s="2"/>
      <c r="M80" s="2"/>
      <c r="N80" s="2"/>
    </row>
    <row r="81" spans="1:14" ht="15">
      <c r="A81" s="79" t="s">
        <v>76</v>
      </c>
      <c r="B81" s="28"/>
      <c r="C81" s="28"/>
      <c r="D81" s="23"/>
      <c r="E81" s="26">
        <v>220</v>
      </c>
      <c r="F81" s="24">
        <f t="shared" si="5"/>
        <v>0</v>
      </c>
      <c r="G81" s="29">
        <v>130</v>
      </c>
      <c r="H81" s="77">
        <f t="shared" si="6"/>
        <v>0</v>
      </c>
      <c r="I81" s="2"/>
      <c r="J81" s="2"/>
      <c r="K81" s="2"/>
      <c r="L81" s="2"/>
      <c r="M81" s="2"/>
      <c r="N81" s="2"/>
    </row>
    <row r="82" spans="1:14" ht="15">
      <c r="A82" s="79" t="s">
        <v>77</v>
      </c>
      <c r="B82" s="28"/>
      <c r="C82" s="28"/>
      <c r="D82" s="23"/>
      <c r="E82" s="26">
        <v>220</v>
      </c>
      <c r="F82" s="24">
        <f t="shared" si="5"/>
        <v>0</v>
      </c>
      <c r="G82" s="29">
        <v>130</v>
      </c>
      <c r="H82" s="77">
        <f t="shared" si="6"/>
        <v>0</v>
      </c>
      <c r="I82" s="2"/>
      <c r="J82" s="2"/>
      <c r="K82" s="2"/>
      <c r="L82" s="2"/>
      <c r="M82" s="2"/>
      <c r="N82" s="2"/>
    </row>
    <row r="83" spans="1:14" ht="15">
      <c r="A83" s="79" t="s">
        <v>78</v>
      </c>
      <c r="B83" s="28"/>
      <c r="C83" s="28"/>
      <c r="D83" s="23"/>
      <c r="E83" s="26">
        <v>220</v>
      </c>
      <c r="F83" s="24">
        <f t="shared" si="5"/>
        <v>0</v>
      </c>
      <c r="G83" s="29">
        <v>130</v>
      </c>
      <c r="H83" s="77">
        <f t="shared" si="6"/>
        <v>0</v>
      </c>
      <c r="I83" s="2"/>
      <c r="J83" s="2"/>
      <c r="K83" s="2"/>
      <c r="L83" s="2"/>
      <c r="M83" s="2"/>
      <c r="N83" s="2"/>
    </row>
    <row r="84" spans="1:14" ht="15">
      <c r="A84" s="79" t="s">
        <v>131</v>
      </c>
      <c r="B84" s="28"/>
      <c r="C84" s="28"/>
      <c r="D84" s="23"/>
      <c r="E84" s="26">
        <v>417</v>
      </c>
      <c r="F84" s="24">
        <f t="shared" si="5"/>
        <v>0</v>
      </c>
      <c r="G84" s="29">
        <v>230</v>
      </c>
      <c r="H84" s="77">
        <f t="shared" si="6"/>
        <v>0</v>
      </c>
      <c r="I84" s="2"/>
      <c r="J84" s="2"/>
      <c r="K84" s="2"/>
      <c r="L84" s="2"/>
      <c r="M84" s="2"/>
      <c r="N84" s="2"/>
    </row>
    <row r="85" spans="1:14" ht="15">
      <c r="A85" s="79" t="s">
        <v>74</v>
      </c>
      <c r="B85" s="28"/>
      <c r="C85" s="28"/>
      <c r="D85" s="23"/>
      <c r="E85" s="26">
        <v>417</v>
      </c>
      <c r="F85" s="24">
        <f aca="true" t="shared" si="9" ref="F85:F95">(E85*D85)-(G85*D85)</f>
        <v>0</v>
      </c>
      <c r="G85" s="29">
        <v>230</v>
      </c>
      <c r="H85" s="77">
        <f aca="true" t="shared" si="10" ref="H85:H95">G85*D85</f>
        <v>0</v>
      </c>
      <c r="I85" s="2"/>
      <c r="J85" s="2"/>
      <c r="K85" s="2"/>
      <c r="L85" s="2"/>
      <c r="M85" s="2"/>
      <c r="N85" s="2"/>
    </row>
    <row r="86" spans="1:14" ht="15">
      <c r="A86" s="79" t="s">
        <v>75</v>
      </c>
      <c r="B86" s="28"/>
      <c r="C86" s="28"/>
      <c r="D86" s="23"/>
      <c r="E86" s="26">
        <v>417</v>
      </c>
      <c r="F86" s="24">
        <f t="shared" si="9"/>
        <v>0</v>
      </c>
      <c r="G86" s="29">
        <v>230</v>
      </c>
      <c r="H86" s="77">
        <f t="shared" si="10"/>
        <v>0</v>
      </c>
      <c r="I86" s="2"/>
      <c r="J86" s="2"/>
      <c r="K86" s="2"/>
      <c r="L86" s="2"/>
      <c r="M86" s="2"/>
      <c r="N86" s="2"/>
    </row>
    <row r="87" spans="1:14" ht="15">
      <c r="A87" s="79" t="s">
        <v>76</v>
      </c>
      <c r="B87" s="28"/>
      <c r="C87" s="28"/>
      <c r="D87" s="23"/>
      <c r="E87" s="26">
        <v>417</v>
      </c>
      <c r="F87" s="24">
        <f t="shared" si="9"/>
        <v>0</v>
      </c>
      <c r="G87" s="29">
        <v>230</v>
      </c>
      <c r="H87" s="77">
        <f t="shared" si="10"/>
        <v>0</v>
      </c>
      <c r="I87" s="2"/>
      <c r="J87" s="2"/>
      <c r="K87" s="2"/>
      <c r="L87" s="2"/>
      <c r="M87" s="2"/>
      <c r="N87" s="2"/>
    </row>
    <row r="88" spans="1:14" ht="15">
      <c r="A88" s="79" t="s">
        <v>77</v>
      </c>
      <c r="B88" s="28"/>
      <c r="C88" s="28"/>
      <c r="D88" s="23"/>
      <c r="E88" s="26">
        <v>417</v>
      </c>
      <c r="F88" s="24">
        <f t="shared" si="9"/>
        <v>0</v>
      </c>
      <c r="G88" s="29">
        <v>230</v>
      </c>
      <c r="H88" s="77">
        <f t="shared" si="10"/>
        <v>0</v>
      </c>
      <c r="I88" s="2"/>
      <c r="J88" s="2"/>
      <c r="K88" s="2"/>
      <c r="L88" s="2"/>
      <c r="M88" s="2"/>
      <c r="N88" s="2"/>
    </row>
    <row r="89" spans="1:14" ht="15">
      <c r="A89" s="79" t="s">
        <v>80</v>
      </c>
      <c r="B89" s="28"/>
      <c r="C89" s="28"/>
      <c r="D89" s="23"/>
      <c r="E89" s="26">
        <v>417</v>
      </c>
      <c r="F89" s="24">
        <f t="shared" si="9"/>
        <v>0</v>
      </c>
      <c r="G89" s="29">
        <v>230</v>
      </c>
      <c r="H89" s="77">
        <f t="shared" si="10"/>
        <v>0</v>
      </c>
      <c r="I89" s="2"/>
      <c r="J89" s="2"/>
      <c r="K89" s="2"/>
      <c r="L89" s="2"/>
      <c r="M89" s="2"/>
      <c r="N89" s="2"/>
    </row>
    <row r="90" spans="1:14" ht="15">
      <c r="A90" s="79" t="s">
        <v>81</v>
      </c>
      <c r="B90" s="28" t="s">
        <v>25</v>
      </c>
      <c r="C90" s="28"/>
      <c r="D90" s="23"/>
      <c r="E90" s="26">
        <v>80</v>
      </c>
      <c r="F90" s="24">
        <f t="shared" si="9"/>
        <v>0</v>
      </c>
      <c r="G90" s="29">
        <v>40</v>
      </c>
      <c r="H90" s="77">
        <f t="shared" si="10"/>
        <v>0</v>
      </c>
      <c r="I90" s="2"/>
      <c r="J90" s="2"/>
      <c r="K90" s="2"/>
      <c r="L90" s="2"/>
      <c r="M90" s="2"/>
      <c r="N90" s="2"/>
    </row>
    <row r="91" spans="1:14" ht="15">
      <c r="A91" s="84" t="s">
        <v>118</v>
      </c>
      <c r="B91" s="28" t="s">
        <v>82</v>
      </c>
      <c r="C91" s="28" t="s">
        <v>83</v>
      </c>
      <c r="D91" s="23"/>
      <c r="E91" s="26">
        <v>64</v>
      </c>
      <c r="F91" s="24">
        <f t="shared" si="9"/>
        <v>0</v>
      </c>
      <c r="G91" s="29">
        <v>25</v>
      </c>
      <c r="H91" s="77">
        <f t="shared" si="10"/>
        <v>0</v>
      </c>
      <c r="I91" s="2"/>
      <c r="J91" s="2"/>
      <c r="K91" s="2"/>
      <c r="L91" s="2"/>
      <c r="M91" s="2"/>
      <c r="N91" s="2"/>
    </row>
    <row r="92" spans="1:14" ht="15">
      <c r="A92" s="84" t="s">
        <v>84</v>
      </c>
      <c r="B92" s="28"/>
      <c r="C92" s="28"/>
      <c r="D92" s="23"/>
      <c r="E92" s="26">
        <v>52</v>
      </c>
      <c r="F92" s="24">
        <f t="shared" si="9"/>
        <v>0</v>
      </c>
      <c r="G92" s="29">
        <v>28</v>
      </c>
      <c r="H92" s="77">
        <f t="shared" si="10"/>
        <v>0</v>
      </c>
      <c r="I92" s="2"/>
      <c r="J92" s="2"/>
      <c r="K92" s="2"/>
      <c r="L92" s="2"/>
      <c r="M92" s="2"/>
      <c r="N92" s="2"/>
    </row>
    <row r="93" spans="1:14" ht="15">
      <c r="A93" s="84" t="s">
        <v>85</v>
      </c>
      <c r="B93" s="28"/>
      <c r="C93" s="28"/>
      <c r="D93" s="23"/>
      <c r="E93" s="26">
        <v>88</v>
      </c>
      <c r="F93" s="24">
        <f t="shared" si="9"/>
        <v>0</v>
      </c>
      <c r="G93" s="29">
        <v>50</v>
      </c>
      <c r="H93" s="77">
        <f t="shared" si="10"/>
        <v>0</v>
      </c>
      <c r="I93" s="2"/>
      <c r="J93" s="2"/>
      <c r="K93" s="2"/>
      <c r="L93" s="2"/>
      <c r="M93" s="2"/>
      <c r="N93" s="2"/>
    </row>
    <row r="94" spans="1:14" ht="15">
      <c r="A94" s="84" t="s">
        <v>86</v>
      </c>
      <c r="B94" s="28"/>
      <c r="C94" s="28"/>
      <c r="D94" s="23"/>
      <c r="E94" s="26">
        <v>128</v>
      </c>
      <c r="F94" s="24">
        <f t="shared" si="9"/>
        <v>0</v>
      </c>
      <c r="G94" s="29">
        <v>70</v>
      </c>
      <c r="H94" s="77">
        <f t="shared" si="10"/>
        <v>0</v>
      </c>
      <c r="I94" s="2"/>
      <c r="J94" s="2"/>
      <c r="K94" s="2"/>
      <c r="L94" s="2"/>
      <c r="M94" s="2"/>
      <c r="N94" s="2"/>
    </row>
    <row r="95" spans="1:14" ht="15">
      <c r="A95" s="84" t="s">
        <v>87</v>
      </c>
      <c r="B95" s="28"/>
      <c r="C95" s="28"/>
      <c r="D95" s="23"/>
      <c r="E95" s="26">
        <v>160</v>
      </c>
      <c r="F95" s="24">
        <f t="shared" si="9"/>
        <v>0</v>
      </c>
      <c r="G95" s="29">
        <v>88</v>
      </c>
      <c r="H95" s="77">
        <f t="shared" si="10"/>
        <v>0</v>
      </c>
      <c r="I95" s="2"/>
      <c r="J95" s="2"/>
      <c r="K95" s="2"/>
      <c r="L95" s="2"/>
      <c r="M95" s="2"/>
      <c r="N95" s="2"/>
    </row>
    <row r="96" spans="1:8" ht="18" customHeight="1">
      <c r="A96" s="79" t="s">
        <v>125</v>
      </c>
      <c r="B96" s="28" t="s">
        <v>47</v>
      </c>
      <c r="C96" s="27"/>
      <c r="D96" s="23"/>
      <c r="E96" s="26">
        <v>96</v>
      </c>
      <c r="F96" s="24">
        <f aca="true" t="shared" si="11" ref="F96:F107">(E96*D96)-(G96*D96)</f>
        <v>0</v>
      </c>
      <c r="G96" s="29">
        <v>50</v>
      </c>
      <c r="H96" s="77">
        <f aca="true" t="shared" si="12" ref="H96:H107">G96*D96</f>
        <v>0</v>
      </c>
    </row>
    <row r="97" spans="1:14" ht="15">
      <c r="A97" s="84" t="s">
        <v>74</v>
      </c>
      <c r="B97" s="28"/>
      <c r="C97" s="28"/>
      <c r="D97" s="23"/>
      <c r="E97" s="26">
        <v>96</v>
      </c>
      <c r="F97" s="24">
        <f t="shared" si="11"/>
        <v>0</v>
      </c>
      <c r="G97" s="29">
        <v>50</v>
      </c>
      <c r="H97" s="77">
        <f t="shared" si="12"/>
        <v>0</v>
      </c>
      <c r="I97" s="2"/>
      <c r="J97" s="2"/>
      <c r="K97" s="2"/>
      <c r="L97" s="2"/>
      <c r="M97" s="2"/>
      <c r="N97" s="2"/>
    </row>
    <row r="98" spans="1:14" ht="15">
      <c r="A98" s="84" t="s">
        <v>75</v>
      </c>
      <c r="B98" s="28"/>
      <c r="C98" s="28"/>
      <c r="D98" s="23"/>
      <c r="E98" s="26">
        <v>96</v>
      </c>
      <c r="F98" s="24">
        <f t="shared" si="11"/>
        <v>0</v>
      </c>
      <c r="G98" s="29">
        <v>50</v>
      </c>
      <c r="H98" s="77">
        <f t="shared" si="12"/>
        <v>0</v>
      </c>
      <c r="I98" s="2"/>
      <c r="J98" s="2"/>
      <c r="K98" s="2"/>
      <c r="L98" s="2"/>
      <c r="M98" s="2"/>
      <c r="N98" s="2"/>
    </row>
    <row r="99" spans="1:14" ht="15">
      <c r="A99" s="84" t="s">
        <v>76</v>
      </c>
      <c r="B99" s="28"/>
      <c r="C99" s="28"/>
      <c r="D99" s="23"/>
      <c r="E99" s="26">
        <v>96</v>
      </c>
      <c r="F99" s="24">
        <f t="shared" si="11"/>
        <v>0</v>
      </c>
      <c r="G99" s="29">
        <v>50</v>
      </c>
      <c r="H99" s="77">
        <f t="shared" si="12"/>
        <v>0</v>
      </c>
      <c r="I99" s="2"/>
      <c r="J99" s="2"/>
      <c r="K99" s="2"/>
      <c r="L99" s="2"/>
      <c r="M99" s="2"/>
      <c r="N99" s="2"/>
    </row>
    <row r="100" spans="1:14" ht="15">
      <c r="A100" s="84" t="s">
        <v>77</v>
      </c>
      <c r="B100" s="28"/>
      <c r="C100" s="28"/>
      <c r="D100" s="23"/>
      <c r="E100" s="26">
        <v>96</v>
      </c>
      <c r="F100" s="24">
        <f t="shared" si="11"/>
        <v>0</v>
      </c>
      <c r="G100" s="29">
        <v>50</v>
      </c>
      <c r="H100" s="77">
        <f t="shared" si="12"/>
        <v>0</v>
      </c>
      <c r="I100" s="2"/>
      <c r="J100" s="2"/>
      <c r="K100" s="2"/>
      <c r="L100" s="2"/>
      <c r="M100" s="2"/>
      <c r="N100" s="2"/>
    </row>
    <row r="101" spans="1:14" ht="15">
      <c r="A101" s="84" t="s">
        <v>127</v>
      </c>
      <c r="B101" s="28" t="s">
        <v>47</v>
      </c>
      <c r="C101" s="28" t="s">
        <v>62</v>
      </c>
      <c r="D101" s="23"/>
      <c r="E101" s="26">
        <v>101</v>
      </c>
      <c r="F101" s="24">
        <f t="shared" si="11"/>
        <v>0</v>
      </c>
      <c r="G101" s="29">
        <v>55</v>
      </c>
      <c r="H101" s="77">
        <f t="shared" si="12"/>
        <v>0</v>
      </c>
      <c r="I101" s="2"/>
      <c r="J101" s="2"/>
      <c r="K101" s="2"/>
      <c r="L101" s="2"/>
      <c r="M101" s="2"/>
      <c r="N101" s="2"/>
    </row>
    <row r="102" spans="1:14" ht="15">
      <c r="A102" s="84" t="s">
        <v>79</v>
      </c>
      <c r="B102" s="28"/>
      <c r="C102" s="28"/>
      <c r="D102" s="23"/>
      <c r="E102" s="26">
        <v>101</v>
      </c>
      <c r="F102" s="24">
        <f t="shared" si="11"/>
        <v>0</v>
      </c>
      <c r="G102" s="29">
        <v>55</v>
      </c>
      <c r="H102" s="77">
        <f t="shared" si="12"/>
        <v>0</v>
      </c>
      <c r="I102" s="2"/>
      <c r="J102" s="2"/>
      <c r="K102" s="2"/>
      <c r="L102" s="2"/>
      <c r="M102" s="2"/>
      <c r="N102" s="2"/>
    </row>
    <row r="103" spans="1:14" ht="15">
      <c r="A103" s="84" t="s">
        <v>74</v>
      </c>
      <c r="B103" s="28"/>
      <c r="C103" s="28"/>
      <c r="D103" s="23"/>
      <c r="E103" s="26">
        <v>101</v>
      </c>
      <c r="F103" s="24">
        <f t="shared" si="11"/>
        <v>0</v>
      </c>
      <c r="G103" s="29">
        <v>55</v>
      </c>
      <c r="H103" s="77">
        <f t="shared" si="12"/>
        <v>0</v>
      </c>
      <c r="I103" s="2"/>
      <c r="J103" s="2"/>
      <c r="K103" s="2"/>
      <c r="L103" s="2"/>
      <c r="M103" s="2"/>
      <c r="N103" s="2"/>
    </row>
    <row r="104" spans="1:14" ht="15">
      <c r="A104" s="84" t="s">
        <v>75</v>
      </c>
      <c r="B104" s="28"/>
      <c r="C104" s="28"/>
      <c r="D104" s="23"/>
      <c r="E104" s="26">
        <v>101</v>
      </c>
      <c r="F104" s="24">
        <f t="shared" si="11"/>
        <v>0</v>
      </c>
      <c r="G104" s="29">
        <v>55</v>
      </c>
      <c r="H104" s="77">
        <f t="shared" si="12"/>
        <v>0</v>
      </c>
      <c r="I104" s="2"/>
      <c r="J104" s="2"/>
      <c r="K104" s="2"/>
      <c r="L104" s="2"/>
      <c r="M104" s="2"/>
      <c r="N104" s="2"/>
    </row>
    <row r="105" spans="1:14" ht="15">
      <c r="A105" s="84" t="s">
        <v>76</v>
      </c>
      <c r="B105" s="28"/>
      <c r="C105" s="28"/>
      <c r="D105" s="23"/>
      <c r="E105" s="26">
        <v>101</v>
      </c>
      <c r="F105" s="24">
        <f t="shared" si="11"/>
        <v>0</v>
      </c>
      <c r="G105" s="29">
        <v>55</v>
      </c>
      <c r="H105" s="77">
        <f t="shared" si="12"/>
        <v>0</v>
      </c>
      <c r="I105" s="2"/>
      <c r="J105" s="2"/>
      <c r="K105" s="2"/>
      <c r="L105" s="2"/>
      <c r="M105" s="2"/>
      <c r="N105" s="2"/>
    </row>
    <row r="106" spans="1:14" ht="15">
      <c r="A106" s="84" t="s">
        <v>77</v>
      </c>
      <c r="B106" s="28"/>
      <c r="C106" s="28"/>
      <c r="D106" s="23"/>
      <c r="E106" s="26">
        <v>101</v>
      </c>
      <c r="F106" s="24">
        <f t="shared" si="11"/>
        <v>0</v>
      </c>
      <c r="G106" s="29">
        <v>55</v>
      </c>
      <c r="H106" s="77">
        <f t="shared" si="12"/>
        <v>0</v>
      </c>
      <c r="I106" s="2"/>
      <c r="J106" s="2"/>
      <c r="K106" s="2"/>
      <c r="L106" s="2"/>
      <c r="M106" s="2"/>
      <c r="N106" s="2"/>
    </row>
    <row r="107" spans="1:14" ht="15.75" thickBot="1">
      <c r="A107" s="84" t="s">
        <v>80</v>
      </c>
      <c r="B107" s="28"/>
      <c r="C107" s="28"/>
      <c r="D107" s="23"/>
      <c r="E107" s="26">
        <v>101</v>
      </c>
      <c r="F107" s="24">
        <f t="shared" si="11"/>
        <v>0</v>
      </c>
      <c r="G107" s="29">
        <v>55</v>
      </c>
      <c r="H107" s="77">
        <f t="shared" si="12"/>
        <v>0</v>
      </c>
      <c r="I107" s="2"/>
      <c r="J107" s="2"/>
      <c r="K107" s="2"/>
      <c r="L107" s="2"/>
      <c r="M107" s="2"/>
      <c r="N107" s="2"/>
    </row>
    <row r="108" spans="1:14" ht="24.75" customHeight="1" thickBot="1">
      <c r="A108" s="75" t="s">
        <v>11</v>
      </c>
      <c r="B108" s="19" t="s">
        <v>12</v>
      </c>
      <c r="C108" s="19" t="s">
        <v>13</v>
      </c>
      <c r="D108" s="20" t="s">
        <v>14</v>
      </c>
      <c r="E108" s="11" t="s">
        <v>15</v>
      </c>
      <c r="F108" s="19" t="s">
        <v>44</v>
      </c>
      <c r="G108" s="21" t="s">
        <v>17</v>
      </c>
      <c r="H108" s="76" t="s">
        <v>18</v>
      </c>
      <c r="I108" s="22"/>
      <c r="J108" s="22"/>
      <c r="K108" s="22"/>
      <c r="L108" s="22"/>
      <c r="M108" s="22"/>
      <c r="N108" s="22"/>
    </row>
    <row r="109" spans="1:14" ht="15">
      <c r="A109" s="84" t="s">
        <v>126</v>
      </c>
      <c r="B109" s="28" t="s">
        <v>47</v>
      </c>
      <c r="C109" s="28" t="s">
        <v>62</v>
      </c>
      <c r="D109" s="23"/>
      <c r="E109" s="26">
        <v>78</v>
      </c>
      <c r="F109" s="24">
        <f aca="true" t="shared" si="13" ref="F109:F116">(E109*D109)-(G109*D109)</f>
        <v>0</v>
      </c>
      <c r="G109" s="29">
        <v>45</v>
      </c>
      <c r="H109" s="77">
        <f aca="true" t="shared" si="14" ref="H109:H116">G109*D109</f>
        <v>0</v>
      </c>
      <c r="I109" s="2"/>
      <c r="J109" s="2"/>
      <c r="K109" s="2"/>
      <c r="L109" s="2"/>
      <c r="M109" s="2"/>
      <c r="N109" s="2"/>
    </row>
    <row r="110" spans="1:14" ht="15">
      <c r="A110" s="84" t="s">
        <v>74</v>
      </c>
      <c r="B110" s="28"/>
      <c r="C110" s="28"/>
      <c r="D110" s="23"/>
      <c r="E110" s="26">
        <v>78</v>
      </c>
      <c r="F110" s="24">
        <f t="shared" si="13"/>
        <v>0</v>
      </c>
      <c r="G110" s="29">
        <v>45</v>
      </c>
      <c r="H110" s="77">
        <f t="shared" si="14"/>
        <v>0</v>
      </c>
      <c r="I110" s="2"/>
      <c r="J110" s="2"/>
      <c r="K110" s="2"/>
      <c r="L110" s="2"/>
      <c r="M110" s="2"/>
      <c r="N110" s="2"/>
    </row>
    <row r="111" spans="1:14" ht="15">
      <c r="A111" s="84" t="s">
        <v>75</v>
      </c>
      <c r="B111" s="28"/>
      <c r="C111" s="28"/>
      <c r="D111" s="23"/>
      <c r="E111" s="26">
        <v>78</v>
      </c>
      <c r="F111" s="24">
        <f t="shared" si="13"/>
        <v>0</v>
      </c>
      <c r="G111" s="29">
        <v>45</v>
      </c>
      <c r="H111" s="77">
        <f t="shared" si="14"/>
        <v>0</v>
      </c>
      <c r="I111" s="2"/>
      <c r="J111" s="2"/>
      <c r="K111" s="2"/>
      <c r="L111" s="2"/>
      <c r="M111" s="2"/>
      <c r="N111" s="2"/>
    </row>
    <row r="112" spans="1:14" ht="15">
      <c r="A112" s="84" t="s">
        <v>76</v>
      </c>
      <c r="B112" s="28"/>
      <c r="C112" s="28"/>
      <c r="D112" s="23"/>
      <c r="E112" s="26">
        <v>78</v>
      </c>
      <c r="F112" s="24">
        <f t="shared" si="13"/>
        <v>0</v>
      </c>
      <c r="G112" s="29">
        <v>45</v>
      </c>
      <c r="H112" s="77">
        <f t="shared" si="14"/>
        <v>0</v>
      </c>
      <c r="I112" s="2"/>
      <c r="J112" s="2"/>
      <c r="K112" s="2"/>
      <c r="L112" s="2"/>
      <c r="M112" s="2"/>
      <c r="N112" s="2"/>
    </row>
    <row r="113" spans="1:14" ht="15">
      <c r="A113" s="84" t="s">
        <v>77</v>
      </c>
      <c r="B113" s="28"/>
      <c r="C113" s="28"/>
      <c r="D113" s="23"/>
      <c r="E113" s="26">
        <v>78</v>
      </c>
      <c r="F113" s="24">
        <f t="shared" si="13"/>
        <v>0</v>
      </c>
      <c r="G113" s="29">
        <v>45</v>
      </c>
      <c r="H113" s="77">
        <f t="shared" si="14"/>
        <v>0</v>
      </c>
      <c r="I113" s="2"/>
      <c r="J113" s="2"/>
      <c r="K113" s="2"/>
      <c r="L113" s="2"/>
      <c r="M113" s="2"/>
      <c r="N113" s="2"/>
    </row>
    <row r="114" spans="1:14" ht="15">
      <c r="A114" s="84" t="s">
        <v>80</v>
      </c>
      <c r="B114" s="28"/>
      <c r="C114" s="28"/>
      <c r="D114" s="23"/>
      <c r="E114" s="26">
        <v>78</v>
      </c>
      <c r="F114" s="24">
        <f t="shared" si="13"/>
        <v>0</v>
      </c>
      <c r="G114" s="29">
        <v>45</v>
      </c>
      <c r="H114" s="77">
        <f t="shared" si="14"/>
        <v>0</v>
      </c>
      <c r="I114" s="2"/>
      <c r="J114" s="2"/>
      <c r="K114" s="2"/>
      <c r="L114" s="2"/>
      <c r="M114" s="2"/>
      <c r="N114" s="2"/>
    </row>
    <row r="115" spans="1:14" ht="15">
      <c r="A115" s="84" t="s">
        <v>156</v>
      </c>
      <c r="B115" s="28" t="s">
        <v>88</v>
      </c>
      <c r="C115" s="28" t="s">
        <v>62</v>
      </c>
      <c r="D115" s="23"/>
      <c r="E115" s="26">
        <v>93</v>
      </c>
      <c r="F115" s="24">
        <f t="shared" si="13"/>
        <v>0</v>
      </c>
      <c r="G115" s="29">
        <v>45</v>
      </c>
      <c r="H115" s="77">
        <f t="shared" si="14"/>
        <v>0</v>
      </c>
      <c r="I115" s="2"/>
      <c r="J115" s="2"/>
      <c r="K115" s="2"/>
      <c r="L115" s="2"/>
      <c r="M115" s="2"/>
      <c r="N115" s="2"/>
    </row>
    <row r="116" spans="1:14" ht="15">
      <c r="A116" s="84" t="s">
        <v>79</v>
      </c>
      <c r="B116" s="28"/>
      <c r="C116" s="28"/>
      <c r="D116" s="23"/>
      <c r="E116" s="26">
        <v>93</v>
      </c>
      <c r="F116" s="24">
        <f t="shared" si="13"/>
        <v>0</v>
      </c>
      <c r="G116" s="29">
        <v>50</v>
      </c>
      <c r="H116" s="77">
        <f t="shared" si="14"/>
        <v>0</v>
      </c>
      <c r="I116" s="2"/>
      <c r="J116" s="2"/>
      <c r="K116" s="2"/>
      <c r="L116" s="2"/>
      <c r="M116" s="2"/>
      <c r="N116" s="2"/>
    </row>
    <row r="117" spans="1:14" ht="15">
      <c r="A117" s="84" t="s">
        <v>74</v>
      </c>
      <c r="B117" s="28"/>
      <c r="C117" s="28"/>
      <c r="D117" s="23"/>
      <c r="E117" s="26">
        <v>93</v>
      </c>
      <c r="F117" s="24">
        <f aca="true" t="shared" si="15" ref="F117:F139">(E117*D117)-(G117*D117)</f>
        <v>0</v>
      </c>
      <c r="G117" s="29">
        <v>50</v>
      </c>
      <c r="H117" s="77">
        <f aca="true" t="shared" si="16" ref="H117:H139">G117*D117</f>
        <v>0</v>
      </c>
      <c r="I117" s="2"/>
      <c r="J117" s="2"/>
      <c r="K117" s="2"/>
      <c r="L117" s="2"/>
      <c r="M117" s="2"/>
      <c r="N117" s="2"/>
    </row>
    <row r="118" spans="1:14" ht="15">
      <c r="A118" s="84" t="s">
        <v>75</v>
      </c>
      <c r="B118" s="28"/>
      <c r="C118" s="28"/>
      <c r="D118" s="23"/>
      <c r="E118" s="26">
        <v>93</v>
      </c>
      <c r="F118" s="24">
        <f t="shared" si="15"/>
        <v>0</v>
      </c>
      <c r="G118" s="29">
        <v>50</v>
      </c>
      <c r="H118" s="77">
        <f t="shared" si="16"/>
        <v>0</v>
      </c>
      <c r="I118" s="2"/>
      <c r="J118" s="2"/>
      <c r="K118" s="2"/>
      <c r="L118" s="2"/>
      <c r="M118" s="2"/>
      <c r="N118" s="2"/>
    </row>
    <row r="119" spans="1:14" ht="15">
      <c r="A119" s="84" t="s">
        <v>76</v>
      </c>
      <c r="B119" s="28"/>
      <c r="C119" s="28"/>
      <c r="D119" s="23"/>
      <c r="E119" s="26">
        <v>93</v>
      </c>
      <c r="F119" s="24">
        <f t="shared" si="15"/>
        <v>0</v>
      </c>
      <c r="G119" s="29">
        <v>50</v>
      </c>
      <c r="H119" s="77">
        <f t="shared" si="16"/>
        <v>0</v>
      </c>
      <c r="I119" s="2"/>
      <c r="J119" s="2"/>
      <c r="K119" s="2"/>
      <c r="L119" s="2"/>
      <c r="M119" s="2"/>
      <c r="N119" s="2"/>
    </row>
    <row r="120" spans="1:14" ht="15">
      <c r="A120" s="84" t="s">
        <v>77</v>
      </c>
      <c r="B120" s="28"/>
      <c r="C120" s="28"/>
      <c r="D120" s="23"/>
      <c r="E120" s="26">
        <v>93</v>
      </c>
      <c r="F120" s="24">
        <f t="shared" si="15"/>
        <v>0</v>
      </c>
      <c r="G120" s="29">
        <v>50</v>
      </c>
      <c r="H120" s="77">
        <f t="shared" si="16"/>
        <v>0</v>
      </c>
      <c r="I120" s="2"/>
      <c r="J120" s="2"/>
      <c r="K120" s="2"/>
      <c r="L120" s="2"/>
      <c r="M120" s="2"/>
      <c r="N120" s="2"/>
    </row>
    <row r="121" spans="1:14" ht="15">
      <c r="A121" s="84" t="s">
        <v>80</v>
      </c>
      <c r="B121" s="28"/>
      <c r="C121" s="28"/>
      <c r="D121" s="23"/>
      <c r="E121" s="26">
        <v>93</v>
      </c>
      <c r="F121" s="24">
        <f t="shared" si="15"/>
        <v>0</v>
      </c>
      <c r="G121" s="29">
        <v>50</v>
      </c>
      <c r="H121" s="77">
        <f t="shared" si="16"/>
        <v>0</v>
      </c>
      <c r="I121" s="2"/>
      <c r="J121" s="2"/>
      <c r="K121" s="2"/>
      <c r="L121" s="2"/>
      <c r="M121" s="2"/>
      <c r="N121" s="2"/>
    </row>
    <row r="122" spans="1:14" ht="15">
      <c r="A122" s="84" t="s">
        <v>148</v>
      </c>
      <c r="B122" s="28" t="s">
        <v>25</v>
      </c>
      <c r="C122" s="32"/>
      <c r="D122" s="23"/>
      <c r="E122" s="26">
        <v>22</v>
      </c>
      <c r="F122" s="24">
        <f t="shared" si="15"/>
        <v>0</v>
      </c>
      <c r="G122" s="29">
        <v>8</v>
      </c>
      <c r="H122" s="77">
        <f t="shared" si="16"/>
        <v>0</v>
      </c>
      <c r="I122" s="2"/>
      <c r="J122" s="2"/>
      <c r="K122" s="2"/>
      <c r="L122" s="2"/>
      <c r="M122" s="2"/>
      <c r="N122" s="2"/>
    </row>
    <row r="123" spans="1:8" ht="15">
      <c r="A123" s="79" t="s">
        <v>89</v>
      </c>
      <c r="B123" s="28" t="s">
        <v>88</v>
      </c>
      <c r="C123" s="30"/>
      <c r="D123" s="23"/>
      <c r="E123" s="26">
        <v>19</v>
      </c>
      <c r="F123" s="24">
        <f t="shared" si="15"/>
        <v>0</v>
      </c>
      <c r="G123" s="29">
        <v>8</v>
      </c>
      <c r="H123" s="77">
        <f t="shared" si="16"/>
        <v>0</v>
      </c>
    </row>
    <row r="124" spans="1:8" ht="15">
      <c r="A124" s="79" t="s">
        <v>149</v>
      </c>
      <c r="B124" s="28" t="s">
        <v>20</v>
      </c>
      <c r="C124" s="30"/>
      <c r="D124" s="23"/>
      <c r="E124" s="26">
        <v>22</v>
      </c>
      <c r="F124" s="24">
        <f t="shared" si="15"/>
        <v>0</v>
      </c>
      <c r="G124" s="29">
        <v>8</v>
      </c>
      <c r="H124" s="77">
        <f t="shared" si="16"/>
        <v>0</v>
      </c>
    </row>
    <row r="125" spans="1:8" ht="15">
      <c r="A125" s="79" t="s">
        <v>90</v>
      </c>
      <c r="B125" s="28" t="s">
        <v>88</v>
      </c>
      <c r="C125" s="30"/>
      <c r="D125" s="23"/>
      <c r="E125" s="26">
        <v>29</v>
      </c>
      <c r="F125" s="24">
        <f t="shared" si="15"/>
        <v>0</v>
      </c>
      <c r="G125" s="29">
        <v>15</v>
      </c>
      <c r="H125" s="77">
        <f t="shared" si="16"/>
        <v>0</v>
      </c>
    </row>
    <row r="126" spans="1:8" ht="15">
      <c r="A126" s="79" t="s">
        <v>91</v>
      </c>
      <c r="B126" s="28" t="s">
        <v>88</v>
      </c>
      <c r="C126" s="30"/>
      <c r="D126" s="23"/>
      <c r="E126" s="26">
        <v>5</v>
      </c>
      <c r="F126" s="24">
        <f t="shared" si="15"/>
        <v>0</v>
      </c>
      <c r="G126" s="29">
        <v>2</v>
      </c>
      <c r="H126" s="77">
        <f t="shared" si="16"/>
        <v>0</v>
      </c>
    </row>
    <row r="127" spans="1:8" ht="15">
      <c r="A127" s="85" t="s">
        <v>92</v>
      </c>
      <c r="B127" s="28" t="s">
        <v>20</v>
      </c>
      <c r="C127" s="30"/>
      <c r="D127" s="23"/>
      <c r="E127" s="26">
        <v>128</v>
      </c>
      <c r="F127" s="24">
        <f>(E127*D127)-(G127*D127)</f>
        <v>0</v>
      </c>
      <c r="G127" s="29">
        <v>65</v>
      </c>
      <c r="H127" s="77">
        <f>G127*D127</f>
        <v>0</v>
      </c>
    </row>
    <row r="128" spans="1:8" ht="15">
      <c r="A128" s="85" t="s">
        <v>93</v>
      </c>
      <c r="B128" s="28" t="s">
        <v>20</v>
      </c>
      <c r="C128" s="30"/>
      <c r="D128" s="23"/>
      <c r="E128" s="26">
        <v>100</v>
      </c>
      <c r="F128" s="24">
        <f>(E128*D128)-(G128*D128)</f>
        <v>0</v>
      </c>
      <c r="G128" s="29">
        <v>55</v>
      </c>
      <c r="H128" s="77">
        <f>G128*D128</f>
        <v>0</v>
      </c>
    </row>
    <row r="129" spans="1:8" ht="15">
      <c r="A129" s="94" t="s">
        <v>123</v>
      </c>
      <c r="B129" s="28" t="s">
        <v>20</v>
      </c>
      <c r="C129" s="30"/>
      <c r="D129" s="23"/>
      <c r="E129" s="26">
        <v>446</v>
      </c>
      <c r="F129" s="24">
        <f>(E129*D129)-(G129*D129)</f>
        <v>0</v>
      </c>
      <c r="G129" s="29">
        <v>290</v>
      </c>
      <c r="H129" s="77">
        <f>G129*D129</f>
        <v>0</v>
      </c>
    </row>
    <row r="130" spans="1:8" ht="15">
      <c r="A130" s="94" t="s">
        <v>122</v>
      </c>
      <c r="B130" s="28" t="s">
        <v>32</v>
      </c>
      <c r="C130" s="30"/>
      <c r="D130" s="23"/>
      <c r="E130" s="26">
        <v>62</v>
      </c>
      <c r="F130" s="24">
        <f>(E130*D130)-(G130*D130)</f>
        <v>0</v>
      </c>
      <c r="G130" s="29">
        <v>35</v>
      </c>
      <c r="H130" s="77">
        <f>G130*D130</f>
        <v>0</v>
      </c>
    </row>
    <row r="131" spans="1:8" ht="15">
      <c r="A131" s="79" t="s">
        <v>150</v>
      </c>
      <c r="B131" s="28" t="s">
        <v>25</v>
      </c>
      <c r="C131" s="30"/>
      <c r="D131" s="23"/>
      <c r="E131" s="26">
        <v>25</v>
      </c>
      <c r="F131" s="24">
        <f>(E131*D131)-(G131*D131)</f>
        <v>0</v>
      </c>
      <c r="G131" s="29">
        <v>12</v>
      </c>
      <c r="H131" s="77">
        <f>G131*D131</f>
        <v>0</v>
      </c>
    </row>
    <row r="132" spans="1:8" ht="15">
      <c r="A132" s="79" t="s">
        <v>94</v>
      </c>
      <c r="B132" s="28" t="s">
        <v>25</v>
      </c>
      <c r="C132" s="30"/>
      <c r="D132" s="23"/>
      <c r="E132" s="26">
        <v>42</v>
      </c>
      <c r="F132" s="24">
        <f t="shared" si="15"/>
        <v>0</v>
      </c>
      <c r="G132" s="29">
        <v>25</v>
      </c>
      <c r="H132" s="77">
        <f t="shared" si="16"/>
        <v>0</v>
      </c>
    </row>
    <row r="133" spans="1:8" ht="15">
      <c r="A133" s="79" t="s">
        <v>95</v>
      </c>
      <c r="B133" s="28" t="s">
        <v>32</v>
      </c>
      <c r="C133" s="30"/>
      <c r="D133" s="23"/>
      <c r="E133" s="26">
        <v>30</v>
      </c>
      <c r="F133" s="24">
        <f t="shared" si="15"/>
        <v>0</v>
      </c>
      <c r="G133" s="29">
        <v>15</v>
      </c>
      <c r="H133" s="77">
        <f t="shared" si="16"/>
        <v>0</v>
      </c>
    </row>
    <row r="134" spans="1:8" ht="15">
      <c r="A134" s="79" t="s">
        <v>96</v>
      </c>
      <c r="B134" s="28" t="s">
        <v>23</v>
      </c>
      <c r="C134" s="30"/>
      <c r="D134" s="23"/>
      <c r="E134" s="26">
        <v>18</v>
      </c>
      <c r="F134" s="24">
        <f t="shared" si="15"/>
        <v>0</v>
      </c>
      <c r="G134" s="29">
        <v>10</v>
      </c>
      <c r="H134" s="77">
        <f t="shared" si="16"/>
        <v>0</v>
      </c>
    </row>
    <row r="135" spans="1:8" ht="15">
      <c r="A135" s="79" t="s">
        <v>97</v>
      </c>
      <c r="B135" s="28" t="s">
        <v>23</v>
      </c>
      <c r="C135" s="30"/>
      <c r="D135" s="23"/>
      <c r="E135" s="26">
        <v>15</v>
      </c>
      <c r="F135" s="24">
        <f t="shared" si="15"/>
        <v>0</v>
      </c>
      <c r="G135" s="29">
        <v>7</v>
      </c>
      <c r="H135" s="77">
        <f t="shared" si="16"/>
        <v>0</v>
      </c>
    </row>
    <row r="136" spans="1:8" ht="15">
      <c r="A136" s="84" t="s">
        <v>98</v>
      </c>
      <c r="B136" s="28" t="s">
        <v>20</v>
      </c>
      <c r="C136" s="30"/>
      <c r="D136" s="23"/>
      <c r="E136" s="26">
        <v>190</v>
      </c>
      <c r="F136" s="24">
        <f t="shared" si="15"/>
        <v>0</v>
      </c>
      <c r="G136" s="29">
        <v>105</v>
      </c>
      <c r="H136" s="77">
        <f t="shared" si="16"/>
        <v>0</v>
      </c>
    </row>
    <row r="137" spans="1:8" ht="15">
      <c r="A137" s="79" t="s">
        <v>99</v>
      </c>
      <c r="B137" s="28" t="s">
        <v>100</v>
      </c>
      <c r="C137" s="30"/>
      <c r="D137" s="23"/>
      <c r="E137" s="26">
        <v>40</v>
      </c>
      <c r="F137" s="24">
        <f t="shared" si="15"/>
        <v>0</v>
      </c>
      <c r="G137" s="29">
        <v>20</v>
      </c>
      <c r="H137" s="77">
        <f t="shared" si="16"/>
        <v>0</v>
      </c>
    </row>
    <row r="138" spans="1:8" ht="15">
      <c r="A138" s="79" t="s">
        <v>101</v>
      </c>
      <c r="B138" s="28" t="s">
        <v>88</v>
      </c>
      <c r="C138" s="30"/>
      <c r="D138" s="23"/>
      <c r="E138" s="26">
        <v>50</v>
      </c>
      <c r="F138" s="24">
        <f t="shared" si="15"/>
        <v>0</v>
      </c>
      <c r="G138" s="29">
        <v>20</v>
      </c>
      <c r="H138" s="77">
        <f t="shared" si="16"/>
        <v>0</v>
      </c>
    </row>
    <row r="139" spans="1:8" ht="15">
      <c r="A139" s="79" t="s">
        <v>102</v>
      </c>
      <c r="B139" s="28" t="s">
        <v>20</v>
      </c>
      <c r="C139" s="30"/>
      <c r="D139" s="23"/>
      <c r="E139" s="26">
        <v>220</v>
      </c>
      <c r="F139" s="24">
        <f t="shared" si="15"/>
        <v>0</v>
      </c>
      <c r="G139" s="29">
        <v>130</v>
      </c>
      <c r="H139" s="77">
        <f t="shared" si="16"/>
        <v>0</v>
      </c>
    </row>
    <row r="140" spans="1:8" ht="15">
      <c r="A140" s="105" t="s">
        <v>103</v>
      </c>
      <c r="B140" s="106"/>
      <c r="C140" s="106"/>
      <c r="D140" s="33">
        <v>1</v>
      </c>
      <c r="E140" s="26"/>
      <c r="F140" s="24"/>
      <c r="G140" s="29"/>
      <c r="H140" s="77">
        <v>50</v>
      </c>
    </row>
    <row r="141" spans="1:8" ht="19.5" thickBot="1">
      <c r="A141" s="86" t="s">
        <v>104</v>
      </c>
      <c r="B141" s="87"/>
      <c r="C141" s="88"/>
      <c r="D141" s="89"/>
      <c r="E141" s="90"/>
      <c r="F141" s="91">
        <f>SUM(F33:F140)</f>
        <v>0</v>
      </c>
      <c r="G141" s="92"/>
      <c r="H141" s="93">
        <f>SUM(H35:H140)</f>
        <v>50</v>
      </c>
    </row>
    <row r="142" spans="1:4" ht="19.5" thickBot="1">
      <c r="A142" s="9" t="s">
        <v>153</v>
      </c>
      <c r="D142" s="3"/>
    </row>
    <row r="143" spans="1:8" ht="18.75">
      <c r="A143" s="9" t="s">
        <v>105</v>
      </c>
      <c r="C143" s="34"/>
      <c r="D143" s="3"/>
      <c r="E143" s="35" t="s">
        <v>106</v>
      </c>
      <c r="F143" s="36"/>
      <c r="G143" s="37"/>
      <c r="H143" s="38"/>
    </row>
    <row r="144" spans="1:8" ht="18.75">
      <c r="A144" s="9" t="s">
        <v>107</v>
      </c>
      <c r="B144" s="39"/>
      <c r="C144" s="40"/>
      <c r="D144" s="3" t="s">
        <v>108</v>
      </c>
      <c r="E144" s="41" t="s">
        <v>151</v>
      </c>
      <c r="F144" s="42"/>
      <c r="G144" s="43"/>
      <c r="H144" s="44"/>
    </row>
    <row r="145" spans="1:8" ht="15">
      <c r="A145" s="45" t="s">
        <v>152</v>
      </c>
      <c r="B145" s="46"/>
      <c r="C145" s="47"/>
      <c r="D145" s="48"/>
      <c r="E145" s="49"/>
      <c r="F145" s="50"/>
      <c r="G145" s="51"/>
      <c r="H145" s="52"/>
    </row>
    <row r="146" spans="1:8" ht="15">
      <c r="A146" t="s">
        <v>109</v>
      </c>
      <c r="D146" s="53"/>
      <c r="E146" s="54"/>
      <c r="H146" s="55"/>
    </row>
    <row r="147" spans="1:8" ht="19.5" thickBot="1">
      <c r="A147" t="s">
        <v>110</v>
      </c>
      <c r="D147" s="3"/>
      <c r="E147" s="56"/>
      <c r="F147" s="57"/>
      <c r="G147" s="58"/>
      <c r="H147" s="59"/>
    </row>
  </sheetData>
  <sheetProtection/>
  <mergeCells count="14">
    <mergeCell ref="A33:H33"/>
    <mergeCell ref="A140:C140"/>
    <mergeCell ref="B8:C8"/>
    <mergeCell ref="D8:E8"/>
    <mergeCell ref="A9:C9"/>
    <mergeCell ref="A10:C10"/>
    <mergeCell ref="A11:C11"/>
    <mergeCell ref="A12:C12"/>
    <mergeCell ref="A1:L1"/>
    <mergeCell ref="A3:E3"/>
    <mergeCell ref="A4:E4"/>
    <mergeCell ref="A5:E5"/>
    <mergeCell ref="B6:E6"/>
    <mergeCell ref="A7:E7"/>
  </mergeCells>
  <hyperlinks>
    <hyperlink ref="F7" r:id="rId1" display="contact@afkite.fr"/>
  </hyperlinks>
  <printOptions horizontalCentered="1" verticalCentered="1"/>
  <pageMargins left="0.7874015748031497" right="0.7086614173228347" top="0.15748031496062992" bottom="0.15748031496062992" header="0.15748031496062992" footer="0.15748031496062992"/>
  <pageSetup fitToHeight="0" fitToWidth="0" orientation="portrait" paperSize="9" scale="87" r:id="rId3"/>
  <rowBreaks count="2" manualBreakCount="2">
    <brk id="53" max="255" man="1"/>
    <brk id="107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Jérome</dc:creator>
  <cp:keywords/>
  <dc:description/>
  <cp:lastModifiedBy>Jérome</cp:lastModifiedBy>
  <cp:lastPrinted>2019-12-16T10:56:13Z</cp:lastPrinted>
  <dcterms:created xsi:type="dcterms:W3CDTF">2013-12-17T21:26:30Z</dcterms:created>
  <dcterms:modified xsi:type="dcterms:W3CDTF">2019-12-21T19:53:35Z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